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380" windowHeight="12660"/>
  </bookViews>
  <sheets>
    <sheet name="Gebäude" sheetId="1" r:id="rId1"/>
  </sheets>
  <definedNames>
    <definedName name="_xlnm.Print_Area" localSheetId="0">Gebäude!$A$1:$H$226</definedName>
    <definedName name="_xlnm.Print_Titles" localSheetId="0">Gebäude!$1:$8</definedName>
  </definedNames>
  <calcPr calcId="145621"/>
</workbook>
</file>

<file path=xl/calcChain.xml><?xml version="1.0" encoding="utf-8"?>
<calcChain xmlns="http://schemas.openxmlformats.org/spreadsheetml/2006/main">
  <c r="H225" i="1" l="1"/>
  <c r="G225" i="1"/>
  <c r="F225" i="1"/>
  <c r="H221" i="1"/>
  <c r="G221" i="1"/>
  <c r="F221" i="1"/>
  <c r="H217" i="1"/>
  <c r="G217" i="1"/>
  <c r="F217" i="1"/>
  <c r="H212" i="1"/>
  <c r="G212" i="1"/>
  <c r="F212" i="1"/>
  <c r="H201" i="1"/>
  <c r="G201" i="1"/>
  <c r="F201" i="1"/>
  <c r="H187" i="1"/>
  <c r="G187" i="1"/>
  <c r="F187" i="1"/>
  <c r="H175" i="1"/>
  <c r="G175" i="1"/>
  <c r="F175" i="1"/>
  <c r="H170" i="1"/>
  <c r="G170" i="1"/>
  <c r="F170" i="1"/>
  <c r="H167" i="1"/>
  <c r="G167" i="1"/>
  <c r="F167" i="1"/>
  <c r="H162" i="1"/>
  <c r="G162" i="1"/>
  <c r="F162" i="1"/>
  <c r="H159" i="1"/>
  <c r="G159" i="1"/>
  <c r="F159" i="1"/>
  <c r="H152" i="1"/>
  <c r="G152" i="1"/>
  <c r="F152" i="1"/>
  <c r="H149" i="1"/>
  <c r="G149" i="1"/>
  <c r="F149" i="1"/>
  <c r="H140" i="1"/>
  <c r="G140" i="1"/>
  <c r="F140" i="1"/>
  <c r="H136" i="1"/>
  <c r="G136" i="1"/>
  <c r="F136" i="1"/>
  <c r="H133" i="1"/>
  <c r="G133" i="1"/>
  <c r="F133" i="1"/>
  <c r="H126" i="1"/>
  <c r="G126" i="1"/>
  <c r="F126" i="1"/>
  <c r="H122" i="1"/>
  <c r="G122" i="1"/>
  <c r="F122" i="1"/>
  <c r="H118" i="1"/>
  <c r="G118" i="1"/>
  <c r="F118" i="1"/>
  <c r="H114" i="1"/>
  <c r="G114" i="1"/>
  <c r="F114" i="1"/>
  <c r="H106" i="1"/>
  <c r="G106" i="1"/>
  <c r="F106" i="1"/>
  <c r="H103" i="1"/>
  <c r="G103" i="1"/>
  <c r="F103" i="1"/>
  <c r="H98" i="1"/>
  <c r="G98" i="1"/>
  <c r="F98" i="1"/>
  <c r="F87" i="1" s="1"/>
  <c r="H94" i="1"/>
  <c r="G94" i="1"/>
  <c r="F94" i="1"/>
  <c r="H89" i="1"/>
  <c r="H87" i="1" s="1"/>
  <c r="G89" i="1"/>
  <c r="F89" i="1"/>
  <c r="G87" i="1"/>
  <c r="H84" i="1"/>
  <c r="G84" i="1"/>
  <c r="F84" i="1"/>
  <c r="H77" i="1"/>
  <c r="G77" i="1"/>
  <c r="F77" i="1"/>
  <c r="H68" i="1"/>
  <c r="G68" i="1"/>
  <c r="F68" i="1"/>
  <c r="H64" i="1"/>
  <c r="G64" i="1"/>
  <c r="F64" i="1"/>
  <c r="H60" i="1"/>
  <c r="G60" i="1"/>
  <c r="F60" i="1"/>
  <c r="H53" i="1"/>
  <c r="G53" i="1"/>
  <c r="F53" i="1"/>
  <c r="H40" i="1"/>
  <c r="G40" i="1"/>
  <c r="F40" i="1"/>
  <c r="H32" i="1"/>
  <c r="G32" i="1"/>
  <c r="F32" i="1"/>
  <c r="H27" i="1"/>
  <c r="G27" i="1"/>
  <c r="F27" i="1"/>
  <c r="H24" i="1"/>
  <c r="G24" i="1"/>
  <c r="F24" i="1"/>
  <c r="H21" i="1"/>
  <c r="G21" i="1"/>
  <c r="F21" i="1"/>
  <c r="H14" i="1"/>
  <c r="H12" i="1" s="1"/>
  <c r="H10" i="1" s="1"/>
  <c r="G14" i="1"/>
  <c r="G12" i="1" s="1"/>
  <c r="G10" i="1" s="1"/>
  <c r="F14" i="1"/>
  <c r="F12" i="1"/>
  <c r="F10" i="1" s="1"/>
</calcChain>
</file>

<file path=xl/sharedStrings.xml><?xml version="1.0" encoding="utf-8"?>
<sst xmlns="http://schemas.openxmlformats.org/spreadsheetml/2006/main" count="212" uniqueCount="188">
  <si>
    <t>Wägungsschemata 2015=100</t>
  </si>
  <si>
    <t>Neubau von Wohngebäuden, Bürogebäuden und gewerblichen Betriebsgebäuden</t>
  </si>
  <si>
    <t>Gewerbliche</t>
  </si>
  <si>
    <t>Nr.</t>
  </si>
  <si>
    <t>Bauarbeit</t>
  </si>
  <si>
    <t>Wohngebäude</t>
  </si>
  <si>
    <t>Büro-</t>
  </si>
  <si>
    <t>Betriebs-</t>
  </si>
  <si>
    <t>Bauleistung</t>
  </si>
  <si>
    <t>gebäude</t>
  </si>
  <si>
    <t>Wägungsanteil in Promille</t>
  </si>
  <si>
    <t>Bauleistungen am Bauwerk</t>
  </si>
  <si>
    <t>Rohbauarbeiten</t>
  </si>
  <si>
    <t>Erdarbeiten</t>
  </si>
  <si>
    <t>Baugrube ausheben im Hochbau</t>
  </si>
  <si>
    <t>Graben ausheben</t>
  </si>
  <si>
    <t>Boden laden und fördern</t>
  </si>
  <si>
    <t>Untergrundverbesserung im Hochbau</t>
  </si>
  <si>
    <t>Arbeitsräume verfüllen</t>
  </si>
  <si>
    <t>Verbauarbeiten</t>
  </si>
  <si>
    <t>Baugrubenverbau</t>
  </si>
  <si>
    <t>-</t>
  </si>
  <si>
    <t>Ramm-, Rüttel- u. Pressarbeiten</t>
  </si>
  <si>
    <t>Stahl-Spundwand einbringen und wieder ziehen</t>
  </si>
  <si>
    <t>Entwässerungskanalarbeiten</t>
  </si>
  <si>
    <t>Rohrleitung aus Steinzeug</t>
  </si>
  <si>
    <t>Rohrleitung aus Kunststoff für Entwässerung</t>
  </si>
  <si>
    <t>Rohrleitungszubehör</t>
  </si>
  <si>
    <t>Mauerarbeiten</t>
  </si>
  <si>
    <t>Großformatiges Mauerwerk</t>
  </si>
  <si>
    <t>Kleinformatiges Mauerwerk</t>
  </si>
  <si>
    <t>Porenbetonmauerwerk</t>
  </si>
  <si>
    <t>Zweischaliges Mauerwerk</t>
  </si>
  <si>
    <t>Nichttragende Trennwand</t>
  </si>
  <si>
    <t>Schornstein aus Formstücken</t>
  </si>
  <si>
    <t>Betonarbeiten</t>
  </si>
  <si>
    <t>Beton der Fundamente</t>
  </si>
  <si>
    <t>Beton der Wände</t>
  </si>
  <si>
    <t>Beton der Decke</t>
  </si>
  <si>
    <t>Beton der Skelettbauten</t>
  </si>
  <si>
    <t>Schalung der Fundamente</t>
  </si>
  <si>
    <t>Betonstahlmatten</t>
  </si>
  <si>
    <t>Betonstabstahl im Hochbau</t>
  </si>
  <si>
    <t>Betonfertigteile</t>
  </si>
  <si>
    <t>Vorgefertigte Außenwandplatte</t>
  </si>
  <si>
    <t>Systemdecke</t>
  </si>
  <si>
    <t>Systemtreppe</t>
  </si>
  <si>
    <t>Zimmer- und Holzbauarbeiten</t>
  </si>
  <si>
    <t>Dachverbandholz liefern</t>
  </si>
  <si>
    <t>Dachverbandholz abbinden und aufstellen</t>
  </si>
  <si>
    <t>Wangentreppe</t>
  </si>
  <si>
    <t>Schalung</t>
  </si>
  <si>
    <t>Dachbinder</t>
  </si>
  <si>
    <t>Stahlbauarbeiten</t>
  </si>
  <si>
    <t>Stahlfachwerk</t>
  </si>
  <si>
    <t>Stahlskelettkonstruktion</t>
  </si>
  <si>
    <t>Abdichtungsarbeiten</t>
  </si>
  <si>
    <t>Waagerechte Abdichtung</t>
  </si>
  <si>
    <t>Senkrechte Abdichtung</t>
  </si>
  <si>
    <t>Dachdeckungs- und Dachabdichtungsarbeiten</t>
  </si>
  <si>
    <t>Unterspannbahn</t>
  </si>
  <si>
    <t>Dachdeckung mit Lattung</t>
  </si>
  <si>
    <t>Dachabdichtung mit Bitumenbahnen</t>
  </si>
  <si>
    <t>Dachabdichtung auf Massivdecke</t>
  </si>
  <si>
    <t>Deckung mit Stahlblechen</t>
  </si>
  <si>
    <t>Dachflächenfenster</t>
  </si>
  <si>
    <t>Lichtkuppeln aus Kunststoff</t>
  </si>
  <si>
    <t>Klempnerarbeiten</t>
  </si>
  <si>
    <t>Metalldachdeckung</t>
  </si>
  <si>
    <t>Dachrinne</t>
  </si>
  <si>
    <t>Regenfallrohr</t>
  </si>
  <si>
    <t>Abdeckung</t>
  </si>
  <si>
    <t>Einfassung auf Dächern</t>
  </si>
  <si>
    <t>Gerüstarbeiten</t>
  </si>
  <si>
    <t>Arbeitsgerüst</t>
  </si>
  <si>
    <t>Ausbauarbeiten</t>
  </si>
  <si>
    <t>Naturwerksteinarbeiten</t>
  </si>
  <si>
    <t>Bodenbelag aus Naturwerkstein</t>
  </si>
  <si>
    <t>Stufe aus Naturwerkstein</t>
  </si>
  <si>
    <t>Fensterbank aus Naturwerkstein</t>
  </si>
  <si>
    <t>Betonwerksteinarbeiten</t>
  </si>
  <si>
    <t>Bodenbelag aus Betonwerkstein</t>
  </si>
  <si>
    <t>Stufe aus Betonwerkstein</t>
  </si>
  <si>
    <t>Putz- und Stuckarbeiten</t>
  </si>
  <si>
    <t>Innenwandputz</t>
  </si>
  <si>
    <t>Deckenputz</t>
  </si>
  <si>
    <t>Außenwandputz</t>
  </si>
  <si>
    <t xml:space="preserve">Wärmedämm-Verbundsysteme </t>
  </si>
  <si>
    <t>Wärmedämm-Verbundsystem</t>
  </si>
  <si>
    <t>Trockenbauarbeiten</t>
  </si>
  <si>
    <t>Wandtrockenputz</t>
  </si>
  <si>
    <t>Deckenbekleidung</t>
  </si>
  <si>
    <t>Brandschutzbekleidung</t>
  </si>
  <si>
    <t>Nichttragende Montagewand</t>
  </si>
  <si>
    <t>Innenbekleidung aus Holz</t>
  </si>
  <si>
    <t>Unterdecke</t>
  </si>
  <si>
    <t>Vorgehängte hinterlüftete Fassaden</t>
  </si>
  <si>
    <t>Außenwandbekleidung aus Faserzementelementen</t>
  </si>
  <si>
    <t>Außenwandbekleidung aus Metallelementen</t>
  </si>
  <si>
    <t>Fliesen- und Plattenarbeiten</t>
  </si>
  <si>
    <t>Wandbekleidung aus keramischen Fliesen</t>
  </si>
  <si>
    <t>Bodenbelag aus keramischen Fliesen</t>
  </si>
  <si>
    <t>Estricharbeiten</t>
  </si>
  <si>
    <t>Dämmschicht</t>
  </si>
  <si>
    <t>Estrich</t>
  </si>
  <si>
    <t>Tischlerarbeiten</t>
  </si>
  <si>
    <t>Umsetzbare Innenwände</t>
  </si>
  <si>
    <t>Einfachfenster</t>
  </si>
  <si>
    <t>Innentürelement</t>
  </si>
  <si>
    <t>Holztürblatt</t>
  </si>
  <si>
    <t>Haustürelement aus Holz oder Kunststoff</t>
  </si>
  <si>
    <t>Parkett- und Holzpflasterarbeiten</t>
  </si>
  <si>
    <t>Parkettboden</t>
  </si>
  <si>
    <t>Rollladenarbeiten</t>
  </si>
  <si>
    <t>Rollladen</t>
  </si>
  <si>
    <t>Jalousie aus Aluminium</t>
  </si>
  <si>
    <t>Metallbauarbeiten</t>
  </si>
  <si>
    <t>Aluminiumfenster</t>
  </si>
  <si>
    <t>Fensterwand</t>
  </si>
  <si>
    <t>Türelement aus Metall</t>
  </si>
  <si>
    <t>Haustürelement aus Metall</t>
  </si>
  <si>
    <t>Torelement aus Metall</t>
  </si>
  <si>
    <t>Treppengeländer</t>
  </si>
  <si>
    <t>Stahlumfassungszarge</t>
  </si>
  <si>
    <t>Verglasungsarbeiten</t>
  </si>
  <si>
    <t>Ganzglaskonstruktion</t>
  </si>
  <si>
    <r>
      <t xml:space="preserve">Maler- und Lackierarbeiten </t>
    </r>
    <r>
      <rPr>
        <b/>
        <sz val="8"/>
        <rFont val="Times New Roman"/>
        <family val="1"/>
      </rPr>
      <t>–</t>
    </r>
    <r>
      <rPr>
        <b/>
        <sz val="8"/>
        <rFont val="MetaNormalLF-Roman"/>
        <family val="2"/>
      </rPr>
      <t xml:space="preserve"> Beschichtungen</t>
    </r>
  </si>
  <si>
    <t>Beschichtung mit Dispersionsfarbe, innen</t>
  </si>
  <si>
    <t>Beschichtung mit Dispersionsfarbe, außen</t>
  </si>
  <si>
    <t>Bodenbeschichtung</t>
  </si>
  <si>
    <t>Lackfarbe auf Holz</t>
  </si>
  <si>
    <t>Beschichtung auf Stahl</t>
  </si>
  <si>
    <t>Korrosionschutzarbeiten an Stahlbauten</t>
  </si>
  <si>
    <t>Korrosionsschutzsystem auf Stahl</t>
  </si>
  <si>
    <t>Bodenbelagarbeiten</t>
  </si>
  <si>
    <t>Bodenbelag aus Linoleum</t>
  </si>
  <si>
    <t>Bodenbelag aus PVC</t>
  </si>
  <si>
    <t>Textiler Bodenbelag</t>
  </si>
  <si>
    <t>Tapezierarbeiten</t>
  </si>
  <si>
    <t>Wandfläche tapezieren</t>
  </si>
  <si>
    <t>Raumluftechnische Anlagen</t>
  </si>
  <si>
    <t>Klimagerät</t>
  </si>
  <si>
    <t>Abluftgerät</t>
  </si>
  <si>
    <t>Lüftungskanal mit Formteilen</t>
  </si>
  <si>
    <t>Heizanlagen und zentrale Wassererwärmungsanlagen</t>
  </si>
  <si>
    <t>Brennwertkessel</t>
  </si>
  <si>
    <t>Wärmepumpe</t>
  </si>
  <si>
    <t>Warmwasserspeicher</t>
  </si>
  <si>
    <t>Heizkörper</t>
  </si>
  <si>
    <t>Fußbodenheizung</t>
  </si>
  <si>
    <t>Ventile installieren</t>
  </si>
  <si>
    <t>Rohrleitung aus Metall</t>
  </si>
  <si>
    <t>Sonnenkollektor</t>
  </si>
  <si>
    <t>Rohrleitung aus Kunsstoff für Hausinstallationen</t>
  </si>
  <si>
    <t>Gas-, Wasser- und Entwässerungsanlagen</t>
  </si>
  <si>
    <t>innerhalb von Gebäuden</t>
  </si>
  <si>
    <r>
      <t>Rohrleitung aus</t>
    </r>
    <r>
      <rPr>
        <sz val="8"/>
        <color rgb="FFFF0000"/>
        <rFont val="MetaNormalLF-Roman"/>
        <family val="2"/>
      </rPr>
      <t xml:space="preserve"> Metall</t>
    </r>
  </si>
  <si>
    <t>Abwasserrohrleitung</t>
  </si>
  <si>
    <t>Installationsblock</t>
  </si>
  <si>
    <t>Waschtisch</t>
  </si>
  <si>
    <t>Brausewanne</t>
  </si>
  <si>
    <t>Einbau-Badewanne</t>
  </si>
  <si>
    <t>Spülklosettanlage</t>
  </si>
  <si>
    <t>Wannen- und Brausearmatur</t>
  </si>
  <si>
    <t>Waschtischarmatur</t>
  </si>
  <si>
    <t>Druckerhöhungsanlage</t>
  </si>
  <si>
    <t>Nieder- und Mittelspannungsanlagen bis 36 kV</t>
  </si>
  <si>
    <t>Erdkabel verlegen</t>
  </si>
  <si>
    <t>Hauptleitung verlegen</t>
  </si>
  <si>
    <t>Installationskleinverteiler</t>
  </si>
  <si>
    <t>Stromkreis unter Putz</t>
  </si>
  <si>
    <t>Stromkreis auf Putz</t>
  </si>
  <si>
    <t>Leuchte mit Lampen</t>
  </si>
  <si>
    <t>Elektro-Warmwasserbereiter</t>
  </si>
  <si>
    <t>Kommunikationsanlage</t>
  </si>
  <si>
    <t>Empfangsantennenanlage</t>
  </si>
  <si>
    <t>Gebäudeautomation</t>
  </si>
  <si>
    <t>Meldeanlage</t>
  </si>
  <si>
    <t>Raumautomationseinrichtung</t>
  </si>
  <si>
    <t>Datenübertragungsnetzwerk</t>
  </si>
  <si>
    <t>Blitzschutzanlagen</t>
  </si>
  <si>
    <t>Blitzschutzanlage</t>
  </si>
  <si>
    <t>Dämm- und Brandschutzarbeiten an technischen</t>
  </si>
  <si>
    <t>Anlagen</t>
  </si>
  <si>
    <t>Rohrdämmung</t>
  </si>
  <si>
    <t>Aufzugsanlagen, Fahrtreppen, Fahrsteige,</t>
  </si>
  <si>
    <t>Förderanlagen</t>
  </si>
  <si>
    <t>Aufzugsanlage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</si>
</sst>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@*."/>
    <numFmt numFmtId="166" formatCode="0.00000"/>
  </numFmts>
  <fonts count="8">
    <font>
      <sz val="10"/>
      <name val="Arial"/>
    </font>
    <font>
      <b/>
      <sz val="10"/>
      <name val="MetaNormalLF-Roman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color rgb="FFFF0000"/>
      <name val="MetaNormalLF-Roman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centerContinuous"/>
    </xf>
    <xf numFmtId="164" fontId="2" fillId="0" borderId="1" xfId="0" applyNumberFormat="1" applyFont="1" applyBorder="1" applyAlignment="1">
      <alignment horizontal="centerContinuous"/>
    </xf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6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7" xfId="0" applyNumberFormat="1" applyFont="1" applyBorder="1"/>
    <xf numFmtId="164" fontId="3" fillId="0" borderId="8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Continuous"/>
    </xf>
    <xf numFmtId="0" fontId="2" fillId="0" borderId="1" xfId="0" applyFont="1" applyBorder="1"/>
    <xf numFmtId="0" fontId="2" fillId="0" borderId="10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8" xfId="0" applyFont="1" applyBorder="1"/>
    <xf numFmtId="165" fontId="3" fillId="0" borderId="0" xfId="0" applyNumberFormat="1" applyFont="1" applyAlignment="1"/>
    <xf numFmtId="1" fontId="3" fillId="0" borderId="7" xfId="0" applyNumberFormat="1" applyFont="1" applyBorder="1" applyAlignment="1">
      <alignment horizontal="right" indent="1"/>
    </xf>
    <xf numFmtId="1" fontId="3" fillId="0" borderId="0" xfId="0" applyNumberFormat="1" applyFont="1" applyAlignment="1">
      <alignment horizontal="right" indent="1"/>
    </xf>
    <xf numFmtId="0" fontId="2" fillId="0" borderId="7" xfId="0" applyFont="1" applyBorder="1"/>
    <xf numFmtId="165" fontId="4" fillId="0" borderId="0" xfId="0" applyNumberFormat="1" applyFont="1" applyAlignment="1"/>
    <xf numFmtId="2" fontId="3" fillId="0" borderId="7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7" xfId="0" applyNumberFormat="1" applyFont="1" applyBorder="1"/>
    <xf numFmtId="165" fontId="2" fillId="0" borderId="0" xfId="0" applyNumberFormat="1" applyFont="1" applyBorder="1" applyAlignment="1">
      <alignment horizontal="left" indent="1"/>
    </xf>
    <xf numFmtId="2" fontId="2" fillId="0" borderId="7" xfId="0" applyNumberFormat="1" applyFont="1" applyBorder="1" applyAlignment="1">
      <alignment horizontal="right"/>
    </xf>
    <xf numFmtId="2" fontId="2" fillId="0" borderId="0" xfId="0" applyNumberFormat="1" applyFont="1"/>
    <xf numFmtId="2" fontId="3" fillId="0" borderId="0" xfId="0" quotePrefix="1" applyNumberFormat="1" applyFont="1" applyAlignment="1">
      <alignment horizontal="right"/>
    </xf>
    <xf numFmtId="2" fontId="3" fillId="0" borderId="7" xfId="0" applyNumberFormat="1" applyFont="1" applyBorder="1"/>
    <xf numFmtId="2" fontId="2" fillId="0" borderId="0" xfId="0" applyNumberFormat="1" applyFont="1" applyAlignment="1">
      <alignment horizontal="right"/>
    </xf>
    <xf numFmtId="165" fontId="2" fillId="0" borderId="0" xfId="0" applyNumberFormat="1" applyFont="1" applyBorder="1"/>
    <xf numFmtId="0" fontId="2" fillId="0" borderId="0" xfId="0" applyFont="1" applyAlignment="1">
      <alignment horizontal="right"/>
    </xf>
    <xf numFmtId="165" fontId="3" fillId="0" borderId="0" xfId="0" applyNumberFormat="1" applyFont="1" applyBorder="1" applyAlignment="1"/>
    <xf numFmtId="165" fontId="2" fillId="0" borderId="0" xfId="0" applyNumberFormat="1" applyFont="1" applyBorder="1" applyAlignment="1"/>
    <xf numFmtId="0" fontId="3" fillId="0" borderId="0" xfId="0" applyFont="1" applyAlignment="1"/>
    <xf numFmtId="2" fontId="3" fillId="0" borderId="7" xfId="0" quotePrefix="1" applyNumberFormat="1" applyFont="1" applyBorder="1" applyAlignment="1">
      <alignment horizontal="right"/>
    </xf>
    <xf numFmtId="0" fontId="6" fillId="0" borderId="7" xfId="0" applyFont="1" applyBorder="1"/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/>
    <xf numFmtId="0" fontId="3" fillId="0" borderId="0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6</xdr:row>
      <xdr:rowOff>19050</xdr:rowOff>
    </xdr:from>
    <xdr:to>
      <xdr:col>4</xdr:col>
      <xdr:colOff>1533525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62150" y="1085850"/>
          <a:ext cx="61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914400</xdr:colOff>
      <xdr:row>6</xdr:row>
      <xdr:rowOff>19050</xdr:rowOff>
    </xdr:from>
    <xdr:to>
      <xdr:col>4</xdr:col>
      <xdr:colOff>1533525</xdr:colOff>
      <xdr:row>6</xdr:row>
      <xdr:rowOff>19050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62150" y="1085850"/>
          <a:ext cx="61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0"/>
  <sheetViews>
    <sheetView showGridLines="0" tabSelected="1" zoomScaleNormal="100" zoomScaleSheetLayoutView="100" workbookViewId="0"/>
  </sheetViews>
  <sheetFormatPr baseColWidth="10" defaultColWidth="11.42578125" defaultRowHeight="11.25"/>
  <cols>
    <col min="1" max="1" width="3.42578125" style="3" customWidth="1"/>
    <col min="2" max="3" width="4.42578125" style="3" customWidth="1"/>
    <col min="4" max="4" width="3.42578125" style="3" customWidth="1"/>
    <col min="5" max="5" width="37.7109375" style="3" customWidth="1"/>
    <col min="6" max="6" width="12.28515625" style="3" bestFit="1" customWidth="1"/>
    <col min="7" max="8" width="12.28515625" style="4" customWidth="1"/>
    <col min="9" max="16384" width="11.42578125" style="3"/>
  </cols>
  <sheetData>
    <row r="1" spans="1:8" ht="19.5" customHeight="1">
      <c r="A1" s="1" t="s">
        <v>0</v>
      </c>
      <c r="B1" s="2"/>
      <c r="C1" s="2"/>
      <c r="D1" s="2"/>
    </row>
    <row r="2" spans="1:8" ht="19.5" customHeight="1">
      <c r="A2" s="1" t="s">
        <v>1</v>
      </c>
      <c r="B2" s="2"/>
      <c r="C2" s="2"/>
      <c r="D2" s="2"/>
    </row>
    <row r="3" spans="1:8" ht="11.25" customHeight="1">
      <c r="D3" s="5"/>
      <c r="E3" s="5"/>
      <c r="F3" s="6"/>
      <c r="G3" s="7"/>
      <c r="H3" s="7"/>
    </row>
    <row r="4" spans="1:8" ht="11.25" customHeight="1">
      <c r="A4" s="8"/>
      <c r="B4" s="8"/>
      <c r="C4" s="8"/>
      <c r="D4" s="9"/>
      <c r="E4" s="10"/>
      <c r="F4" s="11">
        <v>110</v>
      </c>
      <c r="G4" s="12">
        <v>120</v>
      </c>
      <c r="H4" s="11">
        <v>130</v>
      </c>
    </row>
    <row r="5" spans="1:8" ht="11.25" customHeight="1">
      <c r="A5" s="13"/>
      <c r="B5" s="13"/>
      <c r="C5" s="13"/>
      <c r="D5" s="14"/>
      <c r="E5" s="15"/>
      <c r="F5" s="16"/>
      <c r="G5" s="17"/>
      <c r="H5" s="18" t="s">
        <v>2</v>
      </c>
    </row>
    <row r="6" spans="1:8" ht="11.25" customHeight="1">
      <c r="A6" s="19" t="s">
        <v>3</v>
      </c>
      <c r="B6" s="19"/>
      <c r="C6" s="19"/>
      <c r="D6" s="20"/>
      <c r="E6" s="21" t="s">
        <v>4</v>
      </c>
      <c r="F6" s="22" t="s">
        <v>5</v>
      </c>
      <c r="G6" s="23" t="s">
        <v>6</v>
      </c>
      <c r="H6" s="24" t="s">
        <v>7</v>
      </c>
    </row>
    <row r="7" spans="1:8" ht="11.25" customHeight="1">
      <c r="E7" s="21" t="s">
        <v>8</v>
      </c>
      <c r="F7" s="23"/>
      <c r="G7" s="23" t="s">
        <v>9</v>
      </c>
      <c r="H7" s="23" t="s">
        <v>9</v>
      </c>
    </row>
    <row r="8" spans="1:8" ht="11.25" customHeight="1">
      <c r="A8" s="25"/>
      <c r="B8" s="25"/>
      <c r="C8" s="25"/>
      <c r="D8" s="25"/>
      <c r="E8" s="26"/>
      <c r="F8" s="27" t="s">
        <v>10</v>
      </c>
      <c r="G8" s="28"/>
      <c r="H8" s="28"/>
    </row>
    <row r="9" spans="1:8" ht="11.25" customHeight="1">
      <c r="F9" s="29"/>
      <c r="G9" s="3"/>
      <c r="H9" s="3"/>
    </row>
    <row r="10" spans="1:8" ht="11.25" customHeight="1">
      <c r="A10" s="5">
        <v>110</v>
      </c>
      <c r="B10" s="30" t="s">
        <v>11</v>
      </c>
      <c r="C10" s="30"/>
      <c r="D10" s="30"/>
      <c r="E10" s="30"/>
      <c r="F10" s="31">
        <f>F12+F87</f>
        <v>1000</v>
      </c>
      <c r="G10" s="32">
        <f>G12+G87</f>
        <v>1000</v>
      </c>
      <c r="H10" s="32">
        <f>H12+H87</f>
        <v>1000</v>
      </c>
    </row>
    <row r="11" spans="1:8" ht="11.25" customHeight="1">
      <c r="A11" s="5"/>
      <c r="B11" s="5"/>
      <c r="C11" s="5"/>
      <c r="F11" s="33"/>
      <c r="G11" s="3"/>
      <c r="H11" s="3"/>
    </row>
    <row r="12" spans="1:8" ht="11.25" customHeight="1">
      <c r="B12" s="5">
        <v>111</v>
      </c>
      <c r="C12" s="30" t="s">
        <v>12</v>
      </c>
      <c r="D12" s="34"/>
      <c r="E12" s="34"/>
      <c r="F12" s="35">
        <f>F14+F21+F24+F27+F32+F40+F53+F60+F64+F68+F77+F84</f>
        <v>444.69</v>
      </c>
      <c r="G12" s="36">
        <f>G14+G21+G27+G32+G40+G53+G60+G64+G68+G77+G84</f>
        <v>349.26</v>
      </c>
      <c r="H12" s="36">
        <f>H14+H27+H32+H40+H53+H60+H64+H68+H77+H84</f>
        <v>526.33999999999992</v>
      </c>
    </row>
    <row r="13" spans="1:8" ht="11.25" customHeight="1">
      <c r="F13" s="37"/>
      <c r="G13" s="3"/>
      <c r="H13" s="3"/>
    </row>
    <row r="14" spans="1:8" ht="11.25" customHeight="1">
      <c r="C14" s="5">
        <v>100</v>
      </c>
      <c r="D14" s="30" t="s">
        <v>13</v>
      </c>
      <c r="E14" s="30"/>
      <c r="F14" s="35">
        <f>SUM(F15:F19)</f>
        <v>37.56</v>
      </c>
      <c r="G14" s="36">
        <f>SUM(G15:G19)</f>
        <v>25.64</v>
      </c>
      <c r="H14" s="36">
        <f>SUM(H15:H19)</f>
        <v>53.95</v>
      </c>
    </row>
    <row r="15" spans="1:8" ht="11.25" customHeight="1">
      <c r="C15" s="13"/>
      <c r="D15" s="3">
        <v>101</v>
      </c>
      <c r="E15" s="38" t="s">
        <v>14</v>
      </c>
      <c r="F15" s="39">
        <v>11.05</v>
      </c>
      <c r="G15" s="3">
        <v>6.39</v>
      </c>
      <c r="H15" s="3">
        <v>12.65</v>
      </c>
    </row>
    <row r="16" spans="1:8" ht="11.25" customHeight="1">
      <c r="C16" s="13"/>
      <c r="D16" s="3">
        <v>102</v>
      </c>
      <c r="E16" s="38" t="s">
        <v>15</v>
      </c>
      <c r="F16" s="39">
        <v>4.3</v>
      </c>
      <c r="G16" s="3">
        <v>5.18</v>
      </c>
      <c r="H16" s="3">
        <v>4.9400000000000004</v>
      </c>
    </row>
    <row r="17" spans="3:8" ht="11.25" customHeight="1">
      <c r="C17" s="13"/>
      <c r="D17" s="3">
        <v>103</v>
      </c>
      <c r="E17" s="38" t="s">
        <v>16</v>
      </c>
      <c r="F17" s="39">
        <v>7.38</v>
      </c>
      <c r="G17" s="3">
        <v>4.37</v>
      </c>
      <c r="H17" s="40">
        <v>5.9</v>
      </c>
    </row>
    <row r="18" spans="3:8" ht="11.25" customHeight="1">
      <c r="C18" s="13"/>
      <c r="D18" s="3">
        <v>104</v>
      </c>
      <c r="E18" s="38" t="s">
        <v>17</v>
      </c>
      <c r="F18" s="39">
        <v>9.49</v>
      </c>
      <c r="G18" s="3">
        <v>7.71</v>
      </c>
      <c r="H18" s="3">
        <v>26.51</v>
      </c>
    </row>
    <row r="19" spans="3:8" ht="11.25" customHeight="1">
      <c r="C19" s="13"/>
      <c r="D19" s="3">
        <v>105</v>
      </c>
      <c r="E19" s="38" t="s">
        <v>18</v>
      </c>
      <c r="F19" s="39">
        <v>5.34</v>
      </c>
      <c r="G19" s="3">
        <v>1.99</v>
      </c>
      <c r="H19" s="3">
        <v>3.95</v>
      </c>
    </row>
    <row r="20" spans="3:8" ht="11.25" customHeight="1">
      <c r="F20" s="37"/>
      <c r="G20" s="3"/>
      <c r="H20" s="3"/>
    </row>
    <row r="21" spans="3:8" ht="11.25" customHeight="1">
      <c r="C21" s="5">
        <v>120</v>
      </c>
      <c r="D21" s="30" t="s">
        <v>19</v>
      </c>
      <c r="E21" s="30"/>
      <c r="F21" s="35">
        <f>F22</f>
        <v>0.36</v>
      </c>
      <c r="G21" s="36">
        <f>G22</f>
        <v>4.3899999999999997</v>
      </c>
      <c r="H21" s="36" t="str">
        <f>H22</f>
        <v>-</v>
      </c>
    </row>
    <row r="22" spans="3:8" ht="11.25" customHeight="1">
      <c r="C22" s="13"/>
      <c r="D22" s="3">
        <v>106</v>
      </c>
      <c r="E22" s="38" t="s">
        <v>20</v>
      </c>
      <c r="F22" s="39">
        <v>0.36</v>
      </c>
      <c r="G22" s="3">
        <v>4.3899999999999997</v>
      </c>
      <c r="H22" s="41" t="s">
        <v>21</v>
      </c>
    </row>
    <row r="23" spans="3:8" ht="11.25" customHeight="1">
      <c r="C23" s="13"/>
      <c r="E23" s="38"/>
      <c r="F23" s="37"/>
      <c r="G23" s="3"/>
      <c r="H23" s="41"/>
    </row>
    <row r="24" spans="3:8" ht="11.25" customHeight="1">
      <c r="C24" s="14">
        <v>140</v>
      </c>
      <c r="D24" s="30" t="s">
        <v>22</v>
      </c>
      <c r="E24" s="30"/>
      <c r="F24" s="42">
        <f>F25</f>
        <v>2.12</v>
      </c>
      <c r="G24" s="36" t="str">
        <f>G25</f>
        <v>-</v>
      </c>
      <c r="H24" s="36" t="str">
        <f>H25</f>
        <v>-</v>
      </c>
    </row>
    <row r="25" spans="3:8" ht="11.25" customHeight="1">
      <c r="C25" s="13"/>
      <c r="D25" s="3">
        <v>107</v>
      </c>
      <c r="E25" s="38" t="s">
        <v>23</v>
      </c>
      <c r="F25" s="39">
        <v>2.12</v>
      </c>
      <c r="G25" s="43" t="s">
        <v>21</v>
      </c>
      <c r="H25" s="43" t="s">
        <v>21</v>
      </c>
    </row>
    <row r="26" spans="3:8" ht="11.25" customHeight="1">
      <c r="C26" s="13"/>
      <c r="E26" s="44"/>
      <c r="F26" s="37"/>
      <c r="G26" s="3"/>
      <c r="H26" s="3"/>
    </row>
    <row r="27" spans="3:8" ht="11.25" customHeight="1">
      <c r="C27" s="5">
        <v>160</v>
      </c>
      <c r="D27" s="30" t="s">
        <v>24</v>
      </c>
      <c r="E27" s="30"/>
      <c r="F27" s="35">
        <f>SUM(F28:F30)</f>
        <v>10.42</v>
      </c>
      <c r="G27" s="36">
        <f>SUM(G28:G30)</f>
        <v>6.24</v>
      </c>
      <c r="H27" s="36">
        <f>SUM(H28:H30)</f>
        <v>6.42</v>
      </c>
    </row>
    <row r="28" spans="3:8" ht="11.25" customHeight="1">
      <c r="C28" s="13"/>
      <c r="D28" s="3">
        <v>110</v>
      </c>
      <c r="E28" s="38" t="s">
        <v>25</v>
      </c>
      <c r="F28" s="39">
        <v>0.47</v>
      </c>
      <c r="G28" s="43" t="s">
        <v>21</v>
      </c>
      <c r="H28" s="45" t="s">
        <v>21</v>
      </c>
    </row>
    <row r="29" spans="3:8" ht="11.25" customHeight="1">
      <c r="C29" s="13"/>
      <c r="D29" s="3">
        <v>111</v>
      </c>
      <c r="E29" s="38" t="s">
        <v>26</v>
      </c>
      <c r="F29" s="39">
        <v>6.7</v>
      </c>
      <c r="G29" s="3">
        <v>3.93</v>
      </c>
      <c r="H29" s="3">
        <v>5.05</v>
      </c>
    </row>
    <row r="30" spans="3:8" ht="11.25" customHeight="1">
      <c r="C30" s="13"/>
      <c r="D30" s="3">
        <v>112</v>
      </c>
      <c r="E30" s="38" t="s">
        <v>27</v>
      </c>
      <c r="F30" s="39">
        <v>3.25</v>
      </c>
      <c r="G30" s="3">
        <v>2.31</v>
      </c>
      <c r="H30" s="3">
        <v>1.37</v>
      </c>
    </row>
    <row r="31" spans="3:8" ht="11.25" customHeight="1">
      <c r="C31" s="13"/>
      <c r="E31" s="44"/>
      <c r="F31" s="37"/>
      <c r="G31" s="3"/>
      <c r="H31" s="3"/>
    </row>
    <row r="32" spans="3:8" ht="11.25" customHeight="1">
      <c r="C32" s="5">
        <v>280</v>
      </c>
      <c r="D32" s="30" t="s">
        <v>28</v>
      </c>
      <c r="E32" s="30"/>
      <c r="F32" s="35">
        <f>SUM(F33:F38)</f>
        <v>104.66000000000001</v>
      </c>
      <c r="G32" s="36">
        <f>SUM(G33:G38)</f>
        <v>42.73</v>
      </c>
      <c r="H32" s="36">
        <f>SUM(H33:H38)</f>
        <v>31.99</v>
      </c>
    </row>
    <row r="33" spans="1:8" ht="11.25" customHeight="1">
      <c r="D33" s="3">
        <v>116</v>
      </c>
      <c r="E33" s="38" t="s">
        <v>29</v>
      </c>
      <c r="F33" s="39">
        <v>65.48</v>
      </c>
      <c r="G33" s="3">
        <v>12.49</v>
      </c>
      <c r="H33" s="3">
        <v>18.239999999999998</v>
      </c>
    </row>
    <row r="34" spans="1:8" ht="11.25" customHeight="1">
      <c r="D34" s="3">
        <v>117</v>
      </c>
      <c r="E34" s="38" t="s">
        <v>30</v>
      </c>
      <c r="F34" s="39">
        <v>5.5</v>
      </c>
      <c r="G34" s="3">
        <v>0.76</v>
      </c>
      <c r="H34" s="3">
        <v>2.04</v>
      </c>
    </row>
    <row r="35" spans="1:8" ht="11.25" customHeight="1">
      <c r="D35" s="3">
        <v>118</v>
      </c>
      <c r="E35" s="38" t="s">
        <v>31</v>
      </c>
      <c r="F35" s="39">
        <v>1.62</v>
      </c>
      <c r="G35" s="40">
        <v>2.5</v>
      </c>
      <c r="H35" s="3">
        <v>4.72</v>
      </c>
    </row>
    <row r="36" spans="1:8" ht="11.25" customHeight="1">
      <c r="D36" s="3">
        <v>119</v>
      </c>
      <c r="E36" s="38" t="s">
        <v>32</v>
      </c>
      <c r="F36" s="39">
        <v>20.56</v>
      </c>
      <c r="G36" s="3">
        <v>23.05</v>
      </c>
      <c r="H36" s="3">
        <v>6.59</v>
      </c>
    </row>
    <row r="37" spans="1:8" ht="11.25" customHeight="1">
      <c r="D37" s="3">
        <v>120</v>
      </c>
      <c r="E37" s="38" t="s">
        <v>33</v>
      </c>
      <c r="F37" s="39">
        <v>6.98</v>
      </c>
      <c r="G37" s="3">
        <v>2.62</v>
      </c>
      <c r="H37" s="3">
        <v>0.23</v>
      </c>
    </row>
    <row r="38" spans="1:8" ht="11.25" customHeight="1">
      <c r="D38" s="3">
        <v>121</v>
      </c>
      <c r="E38" s="38" t="s">
        <v>34</v>
      </c>
      <c r="F38" s="39">
        <v>4.5199999999999996</v>
      </c>
      <c r="G38" s="3">
        <v>1.31</v>
      </c>
      <c r="H38" s="3">
        <v>0.17</v>
      </c>
    </row>
    <row r="39" spans="1:8" ht="11.25" customHeight="1">
      <c r="F39" s="37"/>
      <c r="G39" s="3"/>
      <c r="H39" s="3"/>
    </row>
    <row r="40" spans="1:8" ht="11.25" customHeight="1">
      <c r="A40" s="5"/>
      <c r="B40" s="5"/>
      <c r="C40" s="5">
        <v>300</v>
      </c>
      <c r="D40" s="30" t="s">
        <v>35</v>
      </c>
      <c r="E40" s="30"/>
      <c r="F40" s="35">
        <f>SUM(F41:F51)</f>
        <v>173.97</v>
      </c>
      <c r="G40" s="36">
        <f>SUM(G41:G51)</f>
        <v>187.31</v>
      </c>
      <c r="H40" s="36">
        <f>SUM(H41:H51)</f>
        <v>235.98999999999998</v>
      </c>
    </row>
    <row r="41" spans="1:8" ht="11.25" customHeight="1">
      <c r="D41" s="3">
        <v>123</v>
      </c>
      <c r="E41" s="38" t="s">
        <v>36</v>
      </c>
      <c r="F41" s="39">
        <v>25.65</v>
      </c>
      <c r="G41" s="3">
        <v>23.05</v>
      </c>
      <c r="H41" s="3">
        <v>71.77</v>
      </c>
    </row>
    <row r="42" spans="1:8" ht="11.25" customHeight="1">
      <c r="D42" s="3">
        <v>124</v>
      </c>
      <c r="E42" s="38" t="s">
        <v>37</v>
      </c>
      <c r="F42" s="39">
        <v>24.82</v>
      </c>
      <c r="G42" s="40">
        <v>37.5</v>
      </c>
      <c r="H42" s="3">
        <v>26.53</v>
      </c>
    </row>
    <row r="43" spans="1:8" ht="11.25" customHeight="1">
      <c r="D43" s="3">
        <v>125</v>
      </c>
      <c r="E43" s="38" t="s">
        <v>38</v>
      </c>
      <c r="F43" s="39">
        <v>12.72</v>
      </c>
      <c r="G43" s="3">
        <v>33.57</v>
      </c>
      <c r="H43" s="3">
        <v>9.11</v>
      </c>
    </row>
    <row r="44" spans="1:8" ht="11.25" customHeight="1">
      <c r="D44" s="3">
        <v>126</v>
      </c>
      <c r="E44" s="38" t="s">
        <v>39</v>
      </c>
      <c r="F44" s="39" t="s">
        <v>21</v>
      </c>
      <c r="G44" s="3">
        <v>0.54</v>
      </c>
      <c r="H44" s="3">
        <v>3.28</v>
      </c>
    </row>
    <row r="45" spans="1:8" ht="11.25" customHeight="1">
      <c r="D45" s="3">
        <v>127</v>
      </c>
      <c r="E45" s="38" t="s">
        <v>40</v>
      </c>
      <c r="F45" s="39">
        <v>1.98</v>
      </c>
      <c r="G45" s="40">
        <v>2.5</v>
      </c>
      <c r="H45" s="3">
        <v>9.33</v>
      </c>
    </row>
    <row r="46" spans="1:8" ht="11.25" customHeight="1">
      <c r="D46" s="3">
        <v>129</v>
      </c>
      <c r="E46" s="38" t="s">
        <v>41</v>
      </c>
      <c r="F46" s="39">
        <v>18.920000000000002</v>
      </c>
      <c r="G46" s="3">
        <v>19.43</v>
      </c>
      <c r="H46" s="3">
        <v>19.239999999999998</v>
      </c>
    </row>
    <row r="47" spans="1:8" ht="11.25" customHeight="1">
      <c r="D47" s="3">
        <v>130</v>
      </c>
      <c r="E47" s="38" t="s">
        <v>42</v>
      </c>
      <c r="F47" s="39">
        <v>23.94</v>
      </c>
      <c r="G47" s="3">
        <v>35.880000000000003</v>
      </c>
      <c r="H47" s="3">
        <v>36.270000000000003</v>
      </c>
    </row>
    <row r="48" spans="1:8" ht="11.25" customHeight="1">
      <c r="D48" s="3">
        <v>131</v>
      </c>
      <c r="E48" s="38" t="s">
        <v>43</v>
      </c>
      <c r="F48" s="39">
        <v>11.38</v>
      </c>
      <c r="G48" s="3">
        <v>1.47</v>
      </c>
      <c r="H48" s="3">
        <v>18.510000000000002</v>
      </c>
    </row>
    <row r="49" spans="1:8" ht="11.25" customHeight="1">
      <c r="D49" s="3">
        <v>132</v>
      </c>
      <c r="E49" s="38" t="s">
        <v>44</v>
      </c>
      <c r="F49" s="39">
        <v>2.5499999999999998</v>
      </c>
      <c r="G49" s="3">
        <v>6.29</v>
      </c>
      <c r="H49" s="3">
        <v>20.63</v>
      </c>
    </row>
    <row r="50" spans="1:8" ht="11.25" customHeight="1">
      <c r="D50" s="3">
        <v>133</v>
      </c>
      <c r="E50" s="38" t="s">
        <v>45</v>
      </c>
      <c r="F50" s="39">
        <v>43.6</v>
      </c>
      <c r="G50" s="3">
        <v>22.97</v>
      </c>
      <c r="H50" s="3">
        <v>19.93</v>
      </c>
    </row>
    <row r="51" spans="1:8" ht="11.25" customHeight="1">
      <c r="D51" s="3">
        <v>134</v>
      </c>
      <c r="E51" s="38" t="s">
        <v>46</v>
      </c>
      <c r="F51" s="39">
        <v>8.41</v>
      </c>
      <c r="G51" s="3">
        <v>4.1100000000000003</v>
      </c>
      <c r="H51" s="3">
        <v>1.39</v>
      </c>
    </row>
    <row r="52" spans="1:8" ht="11.25" customHeight="1">
      <c r="F52" s="37"/>
      <c r="G52" s="3"/>
      <c r="H52" s="3"/>
    </row>
    <row r="53" spans="1:8" ht="11.25" customHeight="1">
      <c r="A53" s="5"/>
      <c r="B53" s="5"/>
      <c r="C53" s="5">
        <v>320</v>
      </c>
      <c r="D53" s="30" t="s">
        <v>47</v>
      </c>
      <c r="E53" s="30"/>
      <c r="F53" s="35">
        <f>SUM(F54:F58)</f>
        <v>28.740000000000002</v>
      </c>
      <c r="G53" s="36">
        <f>SUM(G54:G58)</f>
        <v>8.9</v>
      </c>
      <c r="H53" s="36">
        <f>SUM(H54:H58)</f>
        <v>21.39</v>
      </c>
    </row>
    <row r="54" spans="1:8" ht="11.25" customHeight="1">
      <c r="D54" s="3">
        <v>136</v>
      </c>
      <c r="E54" s="38" t="s">
        <v>48</v>
      </c>
      <c r="F54" s="39">
        <v>8.42</v>
      </c>
      <c r="G54" s="3">
        <v>2.78</v>
      </c>
      <c r="H54" s="3">
        <v>7.28</v>
      </c>
    </row>
    <row r="55" spans="1:8" ht="11.25" customHeight="1">
      <c r="D55" s="3">
        <v>137</v>
      </c>
      <c r="E55" s="38" t="s">
        <v>49</v>
      </c>
      <c r="F55" s="39">
        <v>4.88</v>
      </c>
      <c r="G55" s="3">
        <v>1.62</v>
      </c>
      <c r="H55" s="3">
        <v>6.61</v>
      </c>
    </row>
    <row r="56" spans="1:8" ht="11.25" customHeight="1">
      <c r="D56" s="3">
        <v>138</v>
      </c>
      <c r="E56" s="38" t="s">
        <v>50</v>
      </c>
      <c r="F56" s="39">
        <v>6.34</v>
      </c>
      <c r="G56" s="3">
        <v>1.23</v>
      </c>
      <c r="H56" s="3">
        <v>0.14000000000000001</v>
      </c>
    </row>
    <row r="57" spans="1:8" ht="11.25" customHeight="1">
      <c r="D57" s="3">
        <v>139</v>
      </c>
      <c r="E57" s="38" t="s">
        <v>51</v>
      </c>
      <c r="F57" s="39">
        <v>9.1</v>
      </c>
      <c r="G57" s="3">
        <v>3.27</v>
      </c>
      <c r="H57" s="3">
        <v>4.08</v>
      </c>
    </row>
    <row r="58" spans="1:8" ht="11.25" customHeight="1">
      <c r="D58" s="3">
        <v>140</v>
      </c>
      <c r="E58" s="38" t="s">
        <v>52</v>
      </c>
      <c r="F58" s="39" t="s">
        <v>21</v>
      </c>
      <c r="G58" s="43" t="s">
        <v>21</v>
      </c>
      <c r="H58" s="3">
        <v>3.28</v>
      </c>
    </row>
    <row r="59" spans="1:8" ht="11.25" customHeight="1">
      <c r="F59" s="37"/>
      <c r="G59" s="3"/>
      <c r="H59" s="3"/>
    </row>
    <row r="60" spans="1:8" ht="11.25" customHeight="1">
      <c r="A60" s="5"/>
      <c r="B60" s="5"/>
      <c r="C60" s="5">
        <v>340</v>
      </c>
      <c r="D60" s="30" t="s">
        <v>53</v>
      </c>
      <c r="E60" s="30"/>
      <c r="F60" s="35">
        <f>SUM(F61:F62)</f>
        <v>6.32</v>
      </c>
      <c r="G60" s="36">
        <f>SUM(G61:G62)</f>
        <v>13.59</v>
      </c>
      <c r="H60" s="36">
        <f>SUM(H61:H62)</f>
        <v>70.72</v>
      </c>
    </row>
    <row r="61" spans="1:8" ht="11.25" customHeight="1">
      <c r="D61" s="3">
        <v>141</v>
      </c>
      <c r="E61" s="38" t="s">
        <v>54</v>
      </c>
      <c r="F61" s="39">
        <v>5.16</v>
      </c>
      <c r="G61" s="3">
        <v>1.61</v>
      </c>
      <c r="H61" s="3">
        <v>23.84</v>
      </c>
    </row>
    <row r="62" spans="1:8" ht="11.25" customHeight="1">
      <c r="D62" s="3">
        <v>142</v>
      </c>
      <c r="E62" s="38" t="s">
        <v>55</v>
      </c>
      <c r="F62" s="39">
        <v>1.1599999999999999</v>
      </c>
      <c r="G62" s="3">
        <v>11.98</v>
      </c>
      <c r="H62" s="3">
        <v>46.88</v>
      </c>
    </row>
    <row r="63" spans="1:8" ht="11.25" customHeight="1">
      <c r="F63" s="37"/>
      <c r="G63" s="3"/>
      <c r="H63" s="3"/>
    </row>
    <row r="64" spans="1:8" ht="11.25" customHeight="1">
      <c r="A64" s="5"/>
      <c r="B64" s="5"/>
      <c r="C64" s="5">
        <v>360</v>
      </c>
      <c r="D64" s="30" t="s">
        <v>56</v>
      </c>
      <c r="E64" s="30"/>
      <c r="F64" s="35">
        <f>SUM(F65:F66)</f>
        <v>12.629999999999999</v>
      </c>
      <c r="G64" s="36">
        <f>SUM(G65:G66)</f>
        <v>5.98</v>
      </c>
      <c r="H64" s="36">
        <f>SUM(H65:H66)</f>
        <v>7.1099999999999994</v>
      </c>
    </row>
    <row r="65" spans="1:8" ht="11.25" customHeight="1">
      <c r="D65" s="3">
        <v>143</v>
      </c>
      <c r="E65" s="38" t="s">
        <v>57</v>
      </c>
      <c r="F65" s="39">
        <v>5.01</v>
      </c>
      <c r="G65" s="3">
        <v>4.38</v>
      </c>
      <c r="H65" s="3">
        <v>3.96</v>
      </c>
    </row>
    <row r="66" spans="1:8" ht="11.25" customHeight="1">
      <c r="D66" s="3">
        <v>144</v>
      </c>
      <c r="E66" s="38" t="s">
        <v>58</v>
      </c>
      <c r="F66" s="39">
        <v>7.62</v>
      </c>
      <c r="G66" s="40">
        <v>1.6</v>
      </c>
      <c r="H66" s="3">
        <v>3.15</v>
      </c>
    </row>
    <row r="67" spans="1:8" ht="11.25" customHeight="1">
      <c r="F67" s="37"/>
      <c r="G67" s="3"/>
      <c r="H67" s="3"/>
    </row>
    <row r="68" spans="1:8" ht="11.25" customHeight="1">
      <c r="A68" s="5"/>
      <c r="B68" s="5"/>
      <c r="C68" s="5">
        <v>380</v>
      </c>
      <c r="D68" s="30" t="s">
        <v>59</v>
      </c>
      <c r="E68" s="30"/>
      <c r="F68" s="35">
        <f>SUM(F69:F75)</f>
        <v>41.929999999999993</v>
      </c>
      <c r="G68" s="36">
        <f>SUM(G69:G75)</f>
        <v>34.5</v>
      </c>
      <c r="H68" s="36">
        <f>SUM(H69:H75)</f>
        <v>54.78</v>
      </c>
    </row>
    <row r="69" spans="1:8" ht="11.25" customHeight="1">
      <c r="D69" s="3">
        <v>145</v>
      </c>
      <c r="E69" s="38" t="s">
        <v>60</v>
      </c>
      <c r="F69" s="39">
        <v>1.1599999999999999</v>
      </c>
      <c r="G69" s="3">
        <v>0.28000000000000003</v>
      </c>
      <c r="H69" s="3">
        <v>1.01</v>
      </c>
    </row>
    <row r="70" spans="1:8" ht="11.25" customHeight="1">
      <c r="D70" s="3">
        <v>146</v>
      </c>
      <c r="E70" s="38" t="s">
        <v>61</v>
      </c>
      <c r="F70" s="39">
        <v>16.579999999999998</v>
      </c>
      <c r="G70" s="43" t="s">
        <v>21</v>
      </c>
      <c r="H70" s="3">
        <v>0.95</v>
      </c>
    </row>
    <row r="71" spans="1:8" ht="11.25" customHeight="1">
      <c r="D71" s="3">
        <v>147</v>
      </c>
      <c r="E71" s="38" t="s">
        <v>62</v>
      </c>
      <c r="F71" s="39">
        <v>2.72</v>
      </c>
      <c r="G71" s="43" t="s">
        <v>21</v>
      </c>
      <c r="H71" s="3">
        <v>11.73</v>
      </c>
    </row>
    <row r="72" spans="1:8" ht="11.25" customHeight="1">
      <c r="D72" s="3">
        <v>149</v>
      </c>
      <c r="E72" s="38" t="s">
        <v>63</v>
      </c>
      <c r="F72" s="39">
        <v>14.85</v>
      </c>
      <c r="G72" s="3">
        <v>28.26</v>
      </c>
      <c r="H72" s="3">
        <v>21.27</v>
      </c>
    </row>
    <row r="73" spans="1:8" ht="11.25" customHeight="1">
      <c r="D73" s="3">
        <v>150</v>
      </c>
      <c r="E73" s="38" t="s">
        <v>64</v>
      </c>
      <c r="F73" s="39" t="s">
        <v>21</v>
      </c>
      <c r="G73" s="3">
        <v>2.99</v>
      </c>
      <c r="H73" s="3">
        <v>11.35</v>
      </c>
    </row>
    <row r="74" spans="1:8" ht="11.25" customHeight="1">
      <c r="D74" s="3">
        <v>151</v>
      </c>
      <c r="E74" s="38" t="s">
        <v>65</v>
      </c>
      <c r="F74" s="39">
        <v>5.93</v>
      </c>
      <c r="G74" s="3">
        <v>1.47</v>
      </c>
      <c r="H74" s="3">
        <v>2.83</v>
      </c>
    </row>
    <row r="75" spans="1:8" ht="11.25" customHeight="1">
      <c r="D75" s="3">
        <v>152</v>
      </c>
      <c r="E75" s="38" t="s">
        <v>66</v>
      </c>
      <c r="F75" s="39">
        <v>0.69</v>
      </c>
      <c r="G75" s="40">
        <v>1.5</v>
      </c>
      <c r="H75" s="3">
        <v>5.64</v>
      </c>
    </row>
    <row r="76" spans="1:8" ht="11.25" customHeight="1">
      <c r="F76" s="37"/>
      <c r="G76" s="3"/>
      <c r="H76" s="3"/>
    </row>
    <row r="77" spans="1:8" ht="11.25" customHeight="1">
      <c r="C77" s="5">
        <v>400</v>
      </c>
      <c r="D77" s="30" t="s">
        <v>67</v>
      </c>
      <c r="E77" s="30"/>
      <c r="F77" s="35">
        <f>SUM(F78:F82)</f>
        <v>17.39</v>
      </c>
      <c r="G77" s="36">
        <f>SUM(G78:G82)</f>
        <v>10.190000000000001</v>
      </c>
      <c r="H77" s="36">
        <f>SUM(H78:H82)</f>
        <v>33.680000000000007</v>
      </c>
    </row>
    <row r="78" spans="1:8" ht="11.25" customHeight="1">
      <c r="D78" s="3">
        <v>153</v>
      </c>
      <c r="E78" s="38" t="s">
        <v>68</v>
      </c>
      <c r="F78" s="39">
        <v>1.67</v>
      </c>
      <c r="G78" s="3">
        <v>0.12</v>
      </c>
      <c r="H78" s="3">
        <v>19.420000000000002</v>
      </c>
    </row>
    <row r="79" spans="1:8" ht="11.25" customHeight="1">
      <c r="D79" s="3">
        <v>154</v>
      </c>
      <c r="E79" s="38" t="s">
        <v>69</v>
      </c>
      <c r="F79" s="39">
        <v>3.2</v>
      </c>
      <c r="G79" s="3">
        <v>1.89</v>
      </c>
      <c r="H79" s="3">
        <v>3.25</v>
      </c>
    </row>
    <row r="80" spans="1:8" ht="11.25" customHeight="1">
      <c r="D80" s="3">
        <v>155</v>
      </c>
      <c r="E80" s="38" t="s">
        <v>70</v>
      </c>
      <c r="F80" s="39">
        <v>1.54</v>
      </c>
      <c r="G80" s="40">
        <v>0.7</v>
      </c>
      <c r="H80" s="3">
        <v>1.62</v>
      </c>
    </row>
    <row r="81" spans="1:8" ht="11.25" customHeight="1">
      <c r="D81" s="3">
        <v>156</v>
      </c>
      <c r="E81" s="38" t="s">
        <v>71</v>
      </c>
      <c r="F81" s="39">
        <v>8.09</v>
      </c>
      <c r="G81" s="3">
        <v>5.43</v>
      </c>
      <c r="H81" s="3">
        <v>7.15</v>
      </c>
    </row>
    <row r="82" spans="1:8" ht="11.25" customHeight="1">
      <c r="D82" s="3">
        <v>157</v>
      </c>
      <c r="E82" s="38" t="s">
        <v>72</v>
      </c>
      <c r="F82" s="39">
        <v>2.89</v>
      </c>
      <c r="G82" s="3">
        <v>2.0499999999999998</v>
      </c>
      <c r="H82" s="3">
        <v>2.2400000000000002</v>
      </c>
    </row>
    <row r="83" spans="1:8" ht="11.25" customHeight="1">
      <c r="F83" s="37"/>
      <c r="G83" s="3"/>
      <c r="H83" s="3"/>
    </row>
    <row r="84" spans="1:8" ht="11.25" customHeight="1">
      <c r="C84" s="5">
        <v>420</v>
      </c>
      <c r="D84" s="30" t="s">
        <v>73</v>
      </c>
      <c r="E84" s="30"/>
      <c r="F84" s="35">
        <f>F85</f>
        <v>8.59</v>
      </c>
      <c r="G84" s="36">
        <f>G85</f>
        <v>9.7899999999999991</v>
      </c>
      <c r="H84" s="36">
        <f>H85</f>
        <v>10.31</v>
      </c>
    </row>
    <row r="85" spans="1:8" ht="11.25" customHeight="1">
      <c r="D85" s="3">
        <v>158</v>
      </c>
      <c r="E85" s="38" t="s">
        <v>74</v>
      </c>
      <c r="F85" s="39">
        <v>8.59</v>
      </c>
      <c r="G85" s="3">
        <v>9.7899999999999991</v>
      </c>
      <c r="H85" s="3">
        <v>10.31</v>
      </c>
    </row>
    <row r="86" spans="1:8" ht="11.25" customHeight="1">
      <c r="F86" s="37"/>
      <c r="G86" s="3"/>
      <c r="H86" s="3"/>
    </row>
    <row r="87" spans="1:8" ht="11.25" customHeight="1">
      <c r="B87" s="5">
        <v>112</v>
      </c>
      <c r="C87" s="30" t="s">
        <v>75</v>
      </c>
      <c r="D87" s="34"/>
      <c r="E87" s="34"/>
      <c r="F87" s="35">
        <f>F89+F94+F98+F103+F106+F114+F118+F122+F126+F133+F136+F140+F149+F152+F162+F167+F170+F175+F187+F201+F212+F217+F221+F225</f>
        <v>555.30999999999995</v>
      </c>
      <c r="G87" s="36">
        <f>G89+G94+G98+G103+G106+G114+G118+G122+G126+G133+G136+G140+G149+G152+G162+G167+G170+G175+G187+G201+G212+G217+G221+G225</f>
        <v>650.74</v>
      </c>
      <c r="H87" s="36">
        <f>H89+H94+H98+H103+H106+H114+H118+H122+H126+H133+H136+H140+H149+H152+H159++H162+H167+H170+H175+H187+H201+H212+H217+H221+H225</f>
        <v>473.66</v>
      </c>
    </row>
    <row r="88" spans="1:8" ht="11.25" customHeight="1">
      <c r="B88" s="46"/>
      <c r="C88" s="47"/>
      <c r="D88" s="47"/>
      <c r="E88" s="47"/>
      <c r="F88" s="37"/>
      <c r="G88" s="3"/>
      <c r="H88" s="3"/>
    </row>
    <row r="89" spans="1:8" ht="11.25" customHeight="1">
      <c r="A89" s="5"/>
      <c r="B89" s="5"/>
      <c r="C89" s="5">
        <v>440</v>
      </c>
      <c r="D89" s="30" t="s">
        <v>76</v>
      </c>
      <c r="E89" s="30"/>
      <c r="F89" s="35">
        <f>SUM(F90:F92)</f>
        <v>4.75</v>
      </c>
      <c r="G89" s="36">
        <f>SUM(G90:G92)</f>
        <v>1.79</v>
      </c>
      <c r="H89" s="36">
        <f>SUM(H90:H92)</f>
        <v>0.95</v>
      </c>
    </row>
    <row r="90" spans="1:8" ht="11.25" customHeight="1">
      <c r="D90" s="3">
        <v>201</v>
      </c>
      <c r="E90" s="38" t="s">
        <v>77</v>
      </c>
      <c r="F90" s="39">
        <v>2.3199999999999998</v>
      </c>
      <c r="G90" s="40">
        <v>0.9</v>
      </c>
      <c r="H90" s="3">
        <v>0.27</v>
      </c>
    </row>
    <row r="91" spans="1:8" ht="11.25" customHeight="1">
      <c r="D91" s="3">
        <v>202</v>
      </c>
      <c r="E91" s="38" t="s">
        <v>78</v>
      </c>
      <c r="F91" s="39">
        <v>1.33</v>
      </c>
      <c r="G91" s="3">
        <v>0.59</v>
      </c>
      <c r="H91" s="3">
        <v>0.24</v>
      </c>
    </row>
    <row r="92" spans="1:8" ht="11.25" customHeight="1">
      <c r="D92" s="3">
        <v>204</v>
      </c>
      <c r="E92" s="38" t="s">
        <v>79</v>
      </c>
      <c r="F92" s="39">
        <v>1.1000000000000001</v>
      </c>
      <c r="G92" s="40">
        <v>0.3</v>
      </c>
      <c r="H92" s="3">
        <v>0.44</v>
      </c>
    </row>
    <row r="93" spans="1:8" ht="11.25" customHeight="1">
      <c r="F93" s="37"/>
      <c r="G93" s="3"/>
      <c r="H93" s="3"/>
    </row>
    <row r="94" spans="1:8" ht="11.25" customHeight="1">
      <c r="C94" s="5">
        <v>460</v>
      </c>
      <c r="D94" s="30" t="s">
        <v>80</v>
      </c>
      <c r="E94" s="30"/>
      <c r="F94" s="35">
        <f>SUM(F95:F96)</f>
        <v>2.12</v>
      </c>
      <c r="G94" s="36">
        <f>SUM(G95:G96)</f>
        <v>3.5</v>
      </c>
      <c r="H94" s="36">
        <f>SUM(H95:H96)</f>
        <v>1.8499999999999999</v>
      </c>
    </row>
    <row r="95" spans="1:8" ht="11.25" customHeight="1">
      <c r="D95" s="3">
        <v>205</v>
      </c>
      <c r="E95" s="38" t="s">
        <v>81</v>
      </c>
      <c r="F95" s="39">
        <v>1.7</v>
      </c>
      <c r="G95" s="3">
        <v>1.89</v>
      </c>
      <c r="H95" s="3">
        <v>1.43</v>
      </c>
    </row>
    <row r="96" spans="1:8" ht="11.25" customHeight="1">
      <c r="D96" s="3">
        <v>206</v>
      </c>
      <c r="E96" s="38" t="s">
        <v>82</v>
      </c>
      <c r="F96" s="39">
        <v>0.42</v>
      </c>
      <c r="G96" s="3">
        <v>1.61</v>
      </c>
      <c r="H96" s="3">
        <v>0.42</v>
      </c>
    </row>
    <row r="97" spans="3:8" ht="11.25" customHeight="1">
      <c r="F97" s="37"/>
      <c r="G97" s="3"/>
      <c r="H97" s="3"/>
    </row>
    <row r="98" spans="3:8" ht="11.25" customHeight="1">
      <c r="C98" s="5">
        <v>480</v>
      </c>
      <c r="D98" s="30" t="s">
        <v>83</v>
      </c>
      <c r="E98" s="30"/>
      <c r="F98" s="35">
        <f>SUM(F99:F101)</f>
        <v>35.880000000000003</v>
      </c>
      <c r="G98" s="36">
        <f>SUM(G99:G101)</f>
        <v>15.620000000000001</v>
      </c>
      <c r="H98" s="36">
        <f>SUM(H99:H101)</f>
        <v>12.080000000000002</v>
      </c>
    </row>
    <row r="99" spans="3:8" ht="11.25" customHeight="1">
      <c r="D99" s="3">
        <v>207</v>
      </c>
      <c r="E99" s="38" t="s">
        <v>84</v>
      </c>
      <c r="F99" s="39">
        <v>22.7</v>
      </c>
      <c r="G99" s="3">
        <v>13.27</v>
      </c>
      <c r="H99" s="3">
        <v>9.7100000000000009</v>
      </c>
    </row>
    <row r="100" spans="3:8" ht="11.25" customHeight="1">
      <c r="D100" s="3">
        <v>208</v>
      </c>
      <c r="E100" s="38" t="s">
        <v>85</v>
      </c>
      <c r="F100" s="39">
        <v>1.6</v>
      </c>
      <c r="G100" s="3">
        <v>1.87</v>
      </c>
      <c r="H100" s="3">
        <v>0.22</v>
      </c>
    </row>
    <row r="101" spans="3:8" ht="11.25" customHeight="1">
      <c r="D101" s="3">
        <v>210</v>
      </c>
      <c r="E101" s="38" t="s">
        <v>86</v>
      </c>
      <c r="F101" s="39">
        <v>11.58</v>
      </c>
      <c r="G101" s="3">
        <v>0.48</v>
      </c>
      <c r="H101" s="3">
        <v>2.15</v>
      </c>
    </row>
    <row r="102" spans="3:8" ht="11.25" customHeight="1">
      <c r="D102" s="45"/>
      <c r="E102" s="44"/>
      <c r="F102" s="37"/>
      <c r="G102" s="3"/>
      <c r="H102" s="3"/>
    </row>
    <row r="103" spans="3:8" ht="11.25" customHeight="1">
      <c r="C103" s="5">
        <v>490</v>
      </c>
      <c r="D103" s="30" t="s">
        <v>87</v>
      </c>
      <c r="E103" s="30"/>
      <c r="F103" s="35">
        <f>F104</f>
        <v>42.96</v>
      </c>
      <c r="G103" s="36">
        <f>G104</f>
        <v>18.36</v>
      </c>
      <c r="H103" s="36">
        <f>H104</f>
        <v>13.82</v>
      </c>
    </row>
    <row r="104" spans="3:8" ht="11.25" customHeight="1">
      <c r="D104" s="3">
        <v>209</v>
      </c>
      <c r="E104" s="38" t="s">
        <v>88</v>
      </c>
      <c r="F104" s="39">
        <v>42.96</v>
      </c>
      <c r="G104" s="3">
        <v>18.36</v>
      </c>
      <c r="H104" s="3">
        <v>13.82</v>
      </c>
    </row>
    <row r="105" spans="3:8" ht="11.25" customHeight="1">
      <c r="F105" s="37"/>
      <c r="G105" s="3"/>
      <c r="H105" s="3"/>
    </row>
    <row r="106" spans="3:8" ht="11.25" customHeight="1">
      <c r="C106" s="5">
        <v>500</v>
      </c>
      <c r="D106" s="30" t="s">
        <v>89</v>
      </c>
      <c r="E106" s="30"/>
      <c r="F106" s="35">
        <f>SUM(F107:F112)</f>
        <v>25.37</v>
      </c>
      <c r="G106" s="36">
        <f>SUM(G107:G112)</f>
        <v>39.260000000000005</v>
      </c>
      <c r="H106" s="36">
        <f>SUM(H107:H112)</f>
        <v>30.84</v>
      </c>
    </row>
    <row r="107" spans="3:8" ht="11.25" customHeight="1">
      <c r="D107" s="3">
        <v>211</v>
      </c>
      <c r="E107" s="38" t="s">
        <v>90</v>
      </c>
      <c r="F107" s="39">
        <v>1.45</v>
      </c>
      <c r="G107" s="3">
        <v>1.86</v>
      </c>
      <c r="H107" s="3">
        <v>1.33</v>
      </c>
    </row>
    <row r="108" spans="3:8" ht="11.25" customHeight="1">
      <c r="D108" s="3">
        <v>212</v>
      </c>
      <c r="E108" s="38" t="s">
        <v>91</v>
      </c>
      <c r="F108" s="39">
        <v>7.11</v>
      </c>
      <c r="G108" s="3">
        <v>0.77</v>
      </c>
      <c r="H108" s="3">
        <v>0.65</v>
      </c>
    </row>
    <row r="109" spans="3:8" ht="11.25" customHeight="1">
      <c r="D109" s="3">
        <v>213</v>
      </c>
      <c r="E109" s="38" t="s">
        <v>92</v>
      </c>
      <c r="F109" s="39">
        <v>0.36</v>
      </c>
      <c r="G109" s="3">
        <v>0.71</v>
      </c>
      <c r="H109" s="3">
        <v>1.45</v>
      </c>
    </row>
    <row r="110" spans="3:8" ht="11.25" customHeight="1">
      <c r="D110" s="3">
        <v>214</v>
      </c>
      <c r="E110" s="38" t="s">
        <v>93</v>
      </c>
      <c r="F110" s="39">
        <v>13.67</v>
      </c>
      <c r="G110" s="3">
        <v>21.67</v>
      </c>
      <c r="H110" s="3">
        <v>17.37</v>
      </c>
    </row>
    <row r="111" spans="3:8" ht="11.25" customHeight="1">
      <c r="D111" s="3">
        <v>215</v>
      </c>
      <c r="E111" s="38" t="s">
        <v>94</v>
      </c>
      <c r="F111" s="39" t="s">
        <v>21</v>
      </c>
      <c r="G111" s="3">
        <v>2.12</v>
      </c>
      <c r="H111" s="3">
        <v>0.22</v>
      </c>
    </row>
    <row r="112" spans="3:8" ht="11.25" customHeight="1">
      <c r="D112" s="3">
        <v>256</v>
      </c>
      <c r="E112" s="38" t="s">
        <v>95</v>
      </c>
      <c r="F112" s="39">
        <v>2.78</v>
      </c>
      <c r="G112" s="3">
        <v>12.13</v>
      </c>
      <c r="H112" s="3">
        <v>9.82</v>
      </c>
    </row>
    <row r="113" spans="3:8" ht="11.25" customHeight="1">
      <c r="F113" s="37"/>
      <c r="G113" s="3"/>
      <c r="H113" s="3"/>
    </row>
    <row r="114" spans="3:8" ht="11.25" customHeight="1">
      <c r="C114" s="5">
        <v>520</v>
      </c>
      <c r="D114" s="30" t="s">
        <v>96</v>
      </c>
      <c r="E114" s="30"/>
      <c r="F114" s="35">
        <f>SUM(F115:F116)</f>
        <v>1.4200000000000002</v>
      </c>
      <c r="G114" s="36">
        <f>SUM(G115:G116)</f>
        <v>29.22</v>
      </c>
      <c r="H114" s="36">
        <f>SUM(H115:H116)</f>
        <v>39.17</v>
      </c>
    </row>
    <row r="115" spans="3:8" ht="11.25" customHeight="1">
      <c r="D115" s="3">
        <v>217</v>
      </c>
      <c r="E115" s="38" t="s">
        <v>97</v>
      </c>
      <c r="F115" s="39">
        <v>1.1000000000000001</v>
      </c>
      <c r="G115" s="3">
        <v>8.59</v>
      </c>
      <c r="H115" s="3">
        <v>10.66</v>
      </c>
    </row>
    <row r="116" spans="3:8" ht="11.25" customHeight="1">
      <c r="D116" s="3">
        <v>218</v>
      </c>
      <c r="E116" s="38" t="s">
        <v>98</v>
      </c>
      <c r="F116" s="39">
        <v>0.32</v>
      </c>
      <c r="G116" s="3">
        <v>20.63</v>
      </c>
      <c r="H116" s="3">
        <v>28.51</v>
      </c>
    </row>
    <row r="117" spans="3:8" ht="11.25" customHeight="1">
      <c r="F117" s="37"/>
      <c r="G117" s="3"/>
      <c r="H117" s="3"/>
    </row>
    <row r="118" spans="3:8" ht="11.25" customHeight="1">
      <c r="C118" s="5">
        <v>540</v>
      </c>
      <c r="D118" s="30" t="s">
        <v>99</v>
      </c>
      <c r="E118" s="30"/>
      <c r="F118" s="35">
        <f>SUM(F119:F120)</f>
        <v>23</v>
      </c>
      <c r="G118" s="36">
        <f>SUM(G119:G120)</f>
        <v>12.03</v>
      </c>
      <c r="H118" s="36">
        <f>SUM(H119:H120)</f>
        <v>12.16</v>
      </c>
    </row>
    <row r="119" spans="3:8" ht="11.25" customHeight="1">
      <c r="D119" s="45">
        <v>219</v>
      </c>
      <c r="E119" s="38" t="s">
        <v>100</v>
      </c>
      <c r="F119" s="39">
        <v>11.01</v>
      </c>
      <c r="G119" s="3">
        <v>3.85</v>
      </c>
      <c r="H119" s="3">
        <v>4.17</v>
      </c>
    </row>
    <row r="120" spans="3:8" ht="11.25" customHeight="1">
      <c r="D120" s="45">
        <v>220</v>
      </c>
      <c r="E120" s="38" t="s">
        <v>101</v>
      </c>
      <c r="F120" s="39">
        <v>11.99</v>
      </c>
      <c r="G120" s="3">
        <v>8.18</v>
      </c>
      <c r="H120" s="3">
        <v>7.99</v>
      </c>
    </row>
    <row r="121" spans="3:8" ht="11.25" customHeight="1">
      <c r="F121" s="37"/>
      <c r="G121" s="3"/>
      <c r="H121" s="3"/>
    </row>
    <row r="122" spans="3:8" ht="11.25" customHeight="1">
      <c r="C122" s="5">
        <v>560</v>
      </c>
      <c r="D122" s="30" t="s">
        <v>102</v>
      </c>
      <c r="E122" s="30"/>
      <c r="F122" s="35">
        <f>SUM(F123:F124)</f>
        <v>18.119999999999997</v>
      </c>
      <c r="G122" s="36">
        <f>SUM(G123:G124)</f>
        <v>21.59</v>
      </c>
      <c r="H122" s="36">
        <f>SUM(H123:H124)</f>
        <v>14.22</v>
      </c>
    </row>
    <row r="123" spans="3:8" ht="11.25" customHeight="1">
      <c r="D123" s="3">
        <v>221</v>
      </c>
      <c r="E123" s="38" t="s">
        <v>103</v>
      </c>
      <c r="F123" s="39">
        <v>6.1</v>
      </c>
      <c r="G123" s="3">
        <v>6.04</v>
      </c>
      <c r="H123" s="3">
        <v>4.26</v>
      </c>
    </row>
    <row r="124" spans="3:8" ht="11.25" customHeight="1">
      <c r="D124" s="3">
        <v>222</v>
      </c>
      <c r="E124" s="38" t="s">
        <v>104</v>
      </c>
      <c r="F124" s="39">
        <v>12.02</v>
      </c>
      <c r="G124" s="3">
        <v>15.55</v>
      </c>
      <c r="H124" s="3">
        <v>9.9600000000000009</v>
      </c>
    </row>
    <row r="125" spans="3:8" ht="11.25" customHeight="1">
      <c r="F125" s="37"/>
      <c r="G125" s="3"/>
      <c r="H125" s="3"/>
    </row>
    <row r="126" spans="3:8" ht="11.25" customHeight="1">
      <c r="C126" s="5">
        <v>600</v>
      </c>
      <c r="D126" s="30" t="s">
        <v>105</v>
      </c>
      <c r="E126" s="30"/>
      <c r="F126" s="35">
        <f>SUM(F127:F131)</f>
        <v>87.46</v>
      </c>
      <c r="G126" s="36">
        <f>SUM(G127:G131)</f>
        <v>64.860000000000014</v>
      </c>
      <c r="H126" s="36">
        <f>SUM(H127:H131)</f>
        <v>16.34</v>
      </c>
    </row>
    <row r="127" spans="3:8" ht="11.25" customHeight="1">
      <c r="D127" s="3">
        <v>216</v>
      </c>
      <c r="E127" s="38" t="s">
        <v>106</v>
      </c>
      <c r="F127" s="39" t="s">
        <v>21</v>
      </c>
      <c r="G127" s="3">
        <v>2.56</v>
      </c>
      <c r="H127" s="3">
        <v>0.67</v>
      </c>
    </row>
    <row r="128" spans="3:8" ht="11.25" customHeight="1">
      <c r="D128" s="3">
        <v>224</v>
      </c>
      <c r="E128" s="38" t="s">
        <v>107</v>
      </c>
      <c r="F128" s="39">
        <v>55.18</v>
      </c>
      <c r="G128" s="3">
        <v>36.17</v>
      </c>
      <c r="H128" s="3">
        <v>8.18</v>
      </c>
    </row>
    <row r="129" spans="3:8" ht="11.25" customHeight="1">
      <c r="D129" s="3">
        <v>225</v>
      </c>
      <c r="E129" s="38" t="s">
        <v>108</v>
      </c>
      <c r="F129" s="39">
        <v>19.48</v>
      </c>
      <c r="G129" s="3">
        <v>23.84</v>
      </c>
      <c r="H129" s="3">
        <v>5.99</v>
      </c>
    </row>
    <row r="130" spans="3:8" ht="11.25" customHeight="1">
      <c r="D130" s="3">
        <v>226</v>
      </c>
      <c r="E130" s="38" t="s">
        <v>109</v>
      </c>
      <c r="F130" s="39">
        <v>4.7699999999999996</v>
      </c>
      <c r="G130" s="3">
        <v>0.56000000000000005</v>
      </c>
      <c r="H130" s="3">
        <v>0.34</v>
      </c>
    </row>
    <row r="131" spans="3:8" ht="11.25" customHeight="1">
      <c r="D131" s="3">
        <v>227</v>
      </c>
      <c r="E131" s="38" t="s">
        <v>110</v>
      </c>
      <c r="F131" s="39">
        <v>8.0299999999999994</v>
      </c>
      <c r="G131" s="3">
        <v>1.73</v>
      </c>
      <c r="H131" s="3">
        <v>1.1599999999999999</v>
      </c>
    </row>
    <row r="132" spans="3:8" ht="11.25" customHeight="1">
      <c r="F132" s="37"/>
      <c r="G132" s="3"/>
      <c r="H132" s="3"/>
    </row>
    <row r="133" spans="3:8" ht="11.25" customHeight="1">
      <c r="C133" s="5">
        <v>620</v>
      </c>
      <c r="D133" s="30" t="s">
        <v>111</v>
      </c>
      <c r="E133" s="30"/>
      <c r="F133" s="35">
        <f>F134</f>
        <v>25.65</v>
      </c>
      <c r="G133" s="36">
        <f>G134</f>
        <v>2.85</v>
      </c>
      <c r="H133" s="36">
        <f>H134</f>
        <v>0.98</v>
      </c>
    </row>
    <row r="134" spans="3:8" ht="11.25" customHeight="1">
      <c r="D134" s="3">
        <v>229</v>
      </c>
      <c r="E134" s="38" t="s">
        <v>112</v>
      </c>
      <c r="F134" s="39">
        <v>25.65</v>
      </c>
      <c r="G134" s="3">
        <v>2.85</v>
      </c>
      <c r="H134" s="3">
        <v>0.98</v>
      </c>
    </row>
    <row r="135" spans="3:8" ht="11.25" customHeight="1">
      <c r="F135" s="37"/>
      <c r="G135" s="3"/>
      <c r="H135" s="3"/>
    </row>
    <row r="136" spans="3:8" ht="11.25" customHeight="1">
      <c r="C136" s="5">
        <v>640</v>
      </c>
      <c r="D136" s="30" t="s">
        <v>113</v>
      </c>
      <c r="E136" s="30"/>
      <c r="F136" s="35">
        <f>SUM(F137:F138)</f>
        <v>15.78</v>
      </c>
      <c r="G136" s="36">
        <f>SUM(G137:G138)</f>
        <v>17.100000000000001</v>
      </c>
      <c r="H136" s="36">
        <f>SUM(H137:H138)</f>
        <v>4.34</v>
      </c>
    </row>
    <row r="137" spans="3:8" ht="11.25" customHeight="1">
      <c r="D137" s="3">
        <v>231</v>
      </c>
      <c r="E137" s="38" t="s">
        <v>114</v>
      </c>
      <c r="F137" s="39">
        <v>5.34</v>
      </c>
      <c r="G137" s="43" t="s">
        <v>21</v>
      </c>
      <c r="H137" s="43" t="s">
        <v>21</v>
      </c>
    </row>
    <row r="138" spans="3:8" ht="11.25" customHeight="1">
      <c r="D138" s="3">
        <v>232</v>
      </c>
      <c r="E138" s="38" t="s">
        <v>115</v>
      </c>
      <c r="F138" s="39">
        <v>10.44</v>
      </c>
      <c r="G138" s="40">
        <v>17.100000000000001</v>
      </c>
      <c r="H138" s="3">
        <v>4.34</v>
      </c>
    </row>
    <row r="139" spans="3:8" ht="11.25" customHeight="1">
      <c r="F139" s="37"/>
      <c r="G139" s="3"/>
      <c r="H139" s="3"/>
    </row>
    <row r="140" spans="3:8" ht="11.25" customHeight="1">
      <c r="C140" s="5">
        <v>660</v>
      </c>
      <c r="D140" s="30" t="s">
        <v>116</v>
      </c>
      <c r="E140" s="30"/>
      <c r="F140" s="35">
        <f>SUM(F141:F147)</f>
        <v>46.3</v>
      </c>
      <c r="G140" s="36">
        <f>SUM(G141:G147)</f>
        <v>85.06</v>
      </c>
      <c r="H140" s="36">
        <f>SUM(H141:H147)</f>
        <v>64.22</v>
      </c>
    </row>
    <row r="141" spans="3:8" ht="11.25" customHeight="1">
      <c r="D141" s="3">
        <v>234</v>
      </c>
      <c r="E141" s="38" t="s">
        <v>117</v>
      </c>
      <c r="F141" s="39">
        <v>10.72</v>
      </c>
      <c r="G141" s="3">
        <v>40.21</v>
      </c>
      <c r="H141" s="3">
        <v>14.16</v>
      </c>
    </row>
    <row r="142" spans="3:8" ht="11.25" customHeight="1">
      <c r="D142" s="3">
        <v>235</v>
      </c>
      <c r="E142" s="38" t="s">
        <v>118</v>
      </c>
      <c r="F142" s="39">
        <v>4.78</v>
      </c>
      <c r="G142" s="3">
        <v>1.89</v>
      </c>
      <c r="H142" s="3">
        <v>4.51</v>
      </c>
    </row>
    <row r="143" spans="3:8" ht="11.25" customHeight="1">
      <c r="D143" s="3">
        <v>237</v>
      </c>
      <c r="E143" s="38" t="s">
        <v>119</v>
      </c>
      <c r="F143" s="39">
        <v>4.04</v>
      </c>
      <c r="G143" s="3">
        <v>19.13</v>
      </c>
      <c r="H143" s="3">
        <v>15.06</v>
      </c>
    </row>
    <row r="144" spans="3:8" ht="11.25" customHeight="1">
      <c r="D144" s="3">
        <v>238</v>
      </c>
      <c r="E144" s="38" t="s">
        <v>120</v>
      </c>
      <c r="F144" s="39">
        <v>2.76</v>
      </c>
      <c r="G144" s="3">
        <v>4.03</v>
      </c>
      <c r="H144" s="3">
        <v>3.62</v>
      </c>
    </row>
    <row r="145" spans="3:12" ht="11.25" customHeight="1">
      <c r="D145" s="3">
        <v>239</v>
      </c>
      <c r="E145" s="38" t="s">
        <v>121</v>
      </c>
      <c r="F145" s="39">
        <v>3.7600000000000002</v>
      </c>
      <c r="G145" s="3">
        <v>4.6399999999999997</v>
      </c>
      <c r="H145" s="3">
        <v>19.34</v>
      </c>
      <c r="J145" s="40"/>
      <c r="K145" s="40"/>
      <c r="L145" s="40"/>
    </row>
    <row r="146" spans="3:12" ht="11.25" customHeight="1">
      <c r="D146" s="3">
        <v>240</v>
      </c>
      <c r="E146" s="38" t="s">
        <v>122</v>
      </c>
      <c r="F146" s="39">
        <v>18.649999999999999</v>
      </c>
      <c r="G146" s="3">
        <v>13.29</v>
      </c>
      <c r="H146" s="40">
        <v>6.9</v>
      </c>
    </row>
    <row r="147" spans="3:12" ht="11.25" customHeight="1">
      <c r="D147" s="3">
        <v>241</v>
      </c>
      <c r="E147" s="38" t="s">
        <v>123</v>
      </c>
      <c r="F147" s="39">
        <v>1.59</v>
      </c>
      <c r="G147" s="3">
        <v>1.87</v>
      </c>
      <c r="H147" s="3">
        <v>0.63</v>
      </c>
    </row>
    <row r="148" spans="3:12" ht="11.25" customHeight="1">
      <c r="F148" s="37"/>
      <c r="G148" s="3"/>
      <c r="H148" s="3"/>
    </row>
    <row r="149" spans="3:12" ht="11.25" customHeight="1">
      <c r="C149" s="5">
        <v>680</v>
      </c>
      <c r="D149" s="30" t="s">
        <v>124</v>
      </c>
      <c r="E149" s="30"/>
      <c r="F149" s="35">
        <f>F150</f>
        <v>9.39</v>
      </c>
      <c r="G149" s="36">
        <f>G150</f>
        <v>38.6</v>
      </c>
      <c r="H149" s="36">
        <f>H150</f>
        <v>14.03</v>
      </c>
    </row>
    <row r="150" spans="3:12" ht="11.25" customHeight="1">
      <c r="D150" s="3">
        <v>244</v>
      </c>
      <c r="E150" s="38" t="s">
        <v>125</v>
      </c>
      <c r="F150" s="39">
        <v>9.39</v>
      </c>
      <c r="G150" s="40">
        <v>38.6</v>
      </c>
      <c r="H150" s="3">
        <v>14.03</v>
      </c>
    </row>
    <row r="151" spans="3:12" ht="11.25" customHeight="1">
      <c r="F151" s="37"/>
      <c r="G151" s="3"/>
      <c r="H151" s="3"/>
    </row>
    <row r="152" spans="3:12" ht="11.25" customHeight="1">
      <c r="C152" s="5">
        <v>700</v>
      </c>
      <c r="D152" s="30" t="s">
        <v>126</v>
      </c>
      <c r="E152" s="30"/>
      <c r="F152" s="35">
        <f>SUM(F153:F157)</f>
        <v>23.160000000000004</v>
      </c>
      <c r="G152" s="36">
        <f>SUM(G153:G157)</f>
        <v>20.94</v>
      </c>
      <c r="H152" s="36">
        <f>SUM(H153:H157)</f>
        <v>19.220000000000002</v>
      </c>
    </row>
    <row r="153" spans="3:12" ht="11.25" customHeight="1">
      <c r="D153" s="3">
        <v>246</v>
      </c>
      <c r="E153" s="38" t="s">
        <v>127</v>
      </c>
      <c r="F153" s="39">
        <v>16.12</v>
      </c>
      <c r="G153" s="3">
        <v>14.18</v>
      </c>
      <c r="H153" s="3">
        <v>7.47</v>
      </c>
    </row>
    <row r="154" spans="3:12" ht="11.25" customHeight="1">
      <c r="D154" s="3">
        <v>247</v>
      </c>
      <c r="E154" s="38" t="s">
        <v>128</v>
      </c>
      <c r="F154" s="39">
        <v>2.38</v>
      </c>
      <c r="G154" s="3">
        <v>0.42</v>
      </c>
      <c r="H154" s="3">
        <v>2.13</v>
      </c>
    </row>
    <row r="155" spans="3:12" ht="11.25" customHeight="1">
      <c r="D155" s="3">
        <v>248</v>
      </c>
      <c r="E155" s="38" t="s">
        <v>129</v>
      </c>
      <c r="F155" s="39">
        <v>3.28</v>
      </c>
      <c r="G155" s="3">
        <v>3.65</v>
      </c>
      <c r="H155" s="3">
        <v>8.06</v>
      </c>
    </row>
    <row r="156" spans="3:12" ht="11.25" customHeight="1">
      <c r="D156" s="3">
        <v>249</v>
      </c>
      <c r="E156" s="38" t="s">
        <v>130</v>
      </c>
      <c r="F156" s="39">
        <v>0.28000000000000003</v>
      </c>
      <c r="G156" s="3">
        <v>0.84</v>
      </c>
      <c r="H156" s="3">
        <v>0.19</v>
      </c>
    </row>
    <row r="157" spans="3:12" ht="11.25" customHeight="1">
      <c r="D157" s="3">
        <v>250</v>
      </c>
      <c r="E157" s="38" t="s">
        <v>131</v>
      </c>
      <c r="F157" s="39">
        <v>1.1000000000000001</v>
      </c>
      <c r="G157" s="3">
        <v>1.85</v>
      </c>
      <c r="H157" s="3">
        <v>1.37</v>
      </c>
    </row>
    <row r="158" spans="3:12" ht="11.25" customHeight="1">
      <c r="E158" s="44"/>
      <c r="F158" s="37"/>
      <c r="G158" s="3"/>
      <c r="H158" s="3"/>
    </row>
    <row r="159" spans="3:12" ht="11.25" customHeight="1">
      <c r="C159" s="5">
        <v>720</v>
      </c>
      <c r="D159" s="48" t="s">
        <v>132</v>
      </c>
      <c r="E159" s="48"/>
      <c r="F159" s="49" t="str">
        <f>F160</f>
        <v>-</v>
      </c>
      <c r="G159" s="41" t="str">
        <f>G160</f>
        <v>-</v>
      </c>
      <c r="H159" s="41">
        <f>H160</f>
        <v>1.1100000000000001</v>
      </c>
    </row>
    <row r="160" spans="3:12" ht="11.25" customHeight="1">
      <c r="D160" s="3">
        <v>251</v>
      </c>
      <c r="E160" s="38" t="s">
        <v>133</v>
      </c>
      <c r="F160" s="39" t="s">
        <v>21</v>
      </c>
      <c r="G160" s="43" t="s">
        <v>21</v>
      </c>
      <c r="H160" s="3">
        <v>1.1100000000000001</v>
      </c>
    </row>
    <row r="161" spans="3:8" ht="11.25" customHeight="1">
      <c r="F161" s="37"/>
      <c r="G161" s="3"/>
      <c r="H161" s="3"/>
    </row>
    <row r="162" spans="3:8" ht="11.25" customHeight="1">
      <c r="C162" s="5">
        <v>740</v>
      </c>
      <c r="D162" s="30" t="s">
        <v>134</v>
      </c>
      <c r="E162" s="30"/>
      <c r="F162" s="35">
        <f>SUM(F163:F165)</f>
        <v>5.2799999999999994</v>
      </c>
      <c r="G162" s="36">
        <f>SUM(G163:G165)</f>
        <v>17.580000000000002</v>
      </c>
      <c r="H162" s="36">
        <f>SUM(H163:H165)</f>
        <v>5.5</v>
      </c>
    </row>
    <row r="163" spans="3:8" ht="11.25" customHeight="1">
      <c r="D163" s="3">
        <v>252</v>
      </c>
      <c r="E163" s="38" t="s">
        <v>135</v>
      </c>
      <c r="F163" s="39">
        <v>1.67</v>
      </c>
      <c r="G163" s="3">
        <v>0.32</v>
      </c>
      <c r="H163" s="3">
        <v>0.26</v>
      </c>
    </row>
    <row r="164" spans="3:8" ht="11.25" customHeight="1">
      <c r="D164" s="3">
        <v>253</v>
      </c>
      <c r="E164" s="38" t="s">
        <v>136</v>
      </c>
      <c r="F164" s="39">
        <v>2.0499999999999998</v>
      </c>
      <c r="G164" s="3">
        <v>3.88</v>
      </c>
      <c r="H164" s="40">
        <v>3.2</v>
      </c>
    </row>
    <row r="165" spans="3:8" ht="11.25" customHeight="1">
      <c r="D165" s="3">
        <v>254</v>
      </c>
      <c r="E165" s="38" t="s">
        <v>137</v>
      </c>
      <c r="F165" s="39">
        <v>1.56</v>
      </c>
      <c r="G165" s="3">
        <v>13.38</v>
      </c>
      <c r="H165" s="3">
        <v>2.04</v>
      </c>
    </row>
    <row r="166" spans="3:8" ht="11.25" customHeight="1">
      <c r="F166" s="37"/>
      <c r="G166" s="3"/>
      <c r="H166" s="3"/>
    </row>
    <row r="167" spans="3:8" ht="11.25" customHeight="1">
      <c r="C167" s="5">
        <v>760</v>
      </c>
      <c r="D167" s="30" t="s">
        <v>138</v>
      </c>
      <c r="E167" s="30"/>
      <c r="F167" s="35">
        <f>F168</f>
        <v>2.4300000000000002</v>
      </c>
      <c r="G167" s="36">
        <f>G168</f>
        <v>2.63</v>
      </c>
      <c r="H167" s="36">
        <f>H168</f>
        <v>1.04</v>
      </c>
    </row>
    <row r="168" spans="3:8" ht="11.25" customHeight="1">
      <c r="D168" s="3">
        <v>255</v>
      </c>
      <c r="E168" s="38" t="s">
        <v>139</v>
      </c>
      <c r="F168" s="39">
        <v>2.4300000000000002</v>
      </c>
      <c r="G168" s="3">
        <v>2.63</v>
      </c>
      <c r="H168" s="3">
        <v>1.04</v>
      </c>
    </row>
    <row r="169" spans="3:8" ht="11.25" customHeight="1">
      <c r="F169" s="37"/>
      <c r="G169" s="3"/>
      <c r="H169" s="3"/>
    </row>
    <row r="170" spans="3:8" ht="11.25" customHeight="1">
      <c r="C170" s="5">
        <v>780</v>
      </c>
      <c r="D170" s="30" t="s">
        <v>140</v>
      </c>
      <c r="E170" s="30"/>
      <c r="F170" s="35">
        <f>SUM(F171:F173)</f>
        <v>11.850000000000001</v>
      </c>
      <c r="G170" s="36">
        <f>SUM(G171:G173)</f>
        <v>28.93</v>
      </c>
      <c r="H170" s="36">
        <f>SUM(H171:H173)</f>
        <v>41.12</v>
      </c>
    </row>
    <row r="171" spans="3:8" ht="11.25" customHeight="1">
      <c r="D171" s="3">
        <v>301</v>
      </c>
      <c r="E171" s="38" t="s">
        <v>141</v>
      </c>
      <c r="F171" s="39" t="s">
        <v>21</v>
      </c>
      <c r="G171" s="3">
        <v>6.81</v>
      </c>
      <c r="H171" s="3">
        <v>15.25</v>
      </c>
    </row>
    <row r="172" spans="3:8" ht="11.25" customHeight="1">
      <c r="D172" s="3">
        <v>302</v>
      </c>
      <c r="E172" s="38" t="s">
        <v>142</v>
      </c>
      <c r="F172" s="39">
        <v>6.91</v>
      </c>
      <c r="G172" s="3">
        <v>9.0500000000000007</v>
      </c>
      <c r="H172" s="3">
        <v>14.29</v>
      </c>
    </row>
    <row r="173" spans="3:8" ht="11.25" customHeight="1">
      <c r="D173" s="3">
        <v>303</v>
      </c>
      <c r="E173" s="38" t="s">
        <v>143</v>
      </c>
      <c r="F173" s="39">
        <v>4.9400000000000004</v>
      </c>
      <c r="G173" s="3">
        <v>13.07</v>
      </c>
      <c r="H173" s="3">
        <v>11.58</v>
      </c>
    </row>
    <row r="174" spans="3:8" ht="11.25" customHeight="1">
      <c r="F174" s="37"/>
      <c r="G174" s="3"/>
      <c r="H174" s="3"/>
    </row>
    <row r="175" spans="3:8" ht="11.25" customHeight="1">
      <c r="C175" s="5">
        <v>800</v>
      </c>
      <c r="D175" s="30" t="s">
        <v>144</v>
      </c>
      <c r="E175" s="30"/>
      <c r="F175" s="35">
        <f>SUM(F176:F184)</f>
        <v>67.820000000000007</v>
      </c>
      <c r="G175" s="36">
        <f>SUM(G176:G184)</f>
        <v>65.45</v>
      </c>
      <c r="H175" s="36">
        <f>SUM(H176:H184)</f>
        <v>41.45</v>
      </c>
    </row>
    <row r="176" spans="3:8" ht="11.25" customHeight="1">
      <c r="D176" s="3">
        <v>304</v>
      </c>
      <c r="E176" s="38" t="s">
        <v>145</v>
      </c>
      <c r="F176" s="39">
        <v>13.71</v>
      </c>
      <c r="G176" s="3">
        <v>5.89</v>
      </c>
      <c r="H176" s="3">
        <v>6.28</v>
      </c>
    </row>
    <row r="177" spans="3:12" ht="11.25" customHeight="1">
      <c r="D177" s="3">
        <v>307</v>
      </c>
      <c r="E177" s="38" t="s">
        <v>146</v>
      </c>
      <c r="F177" s="39">
        <v>14.27</v>
      </c>
      <c r="G177" s="3">
        <v>9.3699999999999992</v>
      </c>
      <c r="H177" s="3">
        <v>3.15</v>
      </c>
    </row>
    <row r="178" spans="3:12" ht="11.25" customHeight="1">
      <c r="D178" s="3">
        <v>308</v>
      </c>
      <c r="E178" s="38" t="s">
        <v>147</v>
      </c>
      <c r="F178" s="39">
        <v>2.9</v>
      </c>
      <c r="G178" s="3">
        <v>0.31</v>
      </c>
      <c r="H178" s="3">
        <v>0.98</v>
      </c>
    </row>
    <row r="179" spans="3:12" ht="11.25" customHeight="1">
      <c r="D179" s="3">
        <v>309</v>
      </c>
      <c r="E179" s="38" t="s">
        <v>148</v>
      </c>
      <c r="F179" s="39">
        <v>6.44</v>
      </c>
      <c r="G179" s="3">
        <v>10.87</v>
      </c>
      <c r="H179" s="40">
        <v>8.6</v>
      </c>
    </row>
    <row r="180" spans="3:12" ht="11.25" customHeight="1">
      <c r="D180" s="3">
        <v>310</v>
      </c>
      <c r="E180" s="38" t="s">
        <v>149</v>
      </c>
      <c r="F180" s="39">
        <v>14.27</v>
      </c>
      <c r="G180" s="40">
        <v>14.5</v>
      </c>
      <c r="H180" s="3">
        <v>4.7699999999999996</v>
      </c>
    </row>
    <row r="181" spans="3:12" ht="11.25" customHeight="1">
      <c r="D181" s="3">
        <v>312</v>
      </c>
      <c r="E181" s="38" t="s">
        <v>150</v>
      </c>
      <c r="F181" s="39">
        <v>0.56999999999999995</v>
      </c>
      <c r="G181" s="3">
        <v>1.47</v>
      </c>
      <c r="H181" s="3">
        <v>1.25</v>
      </c>
    </row>
    <row r="182" spans="3:12" ht="11.25" customHeight="1">
      <c r="D182" s="3">
        <v>317</v>
      </c>
      <c r="E182" s="38" t="s">
        <v>151</v>
      </c>
      <c r="F182" s="39">
        <v>7.77</v>
      </c>
      <c r="G182" s="3">
        <v>15.74</v>
      </c>
      <c r="H182" s="3">
        <v>14.75</v>
      </c>
      <c r="J182" s="40"/>
      <c r="K182" s="40"/>
      <c r="L182" s="40"/>
    </row>
    <row r="183" spans="3:12" ht="11.25" customHeight="1">
      <c r="D183" s="3">
        <v>350</v>
      </c>
      <c r="E183" s="38" t="s">
        <v>152</v>
      </c>
      <c r="F183" s="39">
        <v>7.48</v>
      </c>
      <c r="G183" s="3">
        <v>4.96</v>
      </c>
      <c r="H183" s="45" t="s">
        <v>21</v>
      </c>
    </row>
    <row r="184" spans="3:12" ht="11.25" customHeight="1">
      <c r="D184" s="3">
        <v>351</v>
      </c>
      <c r="E184" s="38" t="s">
        <v>153</v>
      </c>
      <c r="F184" s="39">
        <v>0.41</v>
      </c>
      <c r="G184" s="3">
        <v>2.34</v>
      </c>
      <c r="H184" s="3">
        <v>1.67</v>
      </c>
    </row>
    <row r="185" spans="3:12" ht="11.25" customHeight="1">
      <c r="F185" s="50"/>
      <c r="G185" s="3"/>
      <c r="H185" s="3"/>
    </row>
    <row r="186" spans="3:12" ht="11.25" customHeight="1">
      <c r="C186" s="5">
        <v>820</v>
      </c>
      <c r="D186" s="48" t="s">
        <v>154</v>
      </c>
      <c r="E186" s="48"/>
      <c r="F186" s="35"/>
      <c r="G186" s="36"/>
      <c r="H186" s="36"/>
    </row>
    <row r="187" spans="3:12" ht="11.25" customHeight="1">
      <c r="C187" s="51"/>
      <c r="D187" s="52" t="s">
        <v>155</v>
      </c>
      <c r="E187" s="52"/>
      <c r="F187" s="35">
        <f>SUM(F188:F199)</f>
        <v>42.41</v>
      </c>
      <c r="G187" s="36">
        <f>SUM(G188:G199)</f>
        <v>24.110000000000003</v>
      </c>
      <c r="H187" s="36">
        <f>SUM(H188:H199)</f>
        <v>19.540000000000003</v>
      </c>
    </row>
    <row r="188" spans="3:12" ht="11.25" customHeight="1">
      <c r="D188" s="3">
        <v>312</v>
      </c>
      <c r="E188" s="38" t="s">
        <v>150</v>
      </c>
      <c r="F188" s="39">
        <v>1.1399999999999999</v>
      </c>
      <c r="G188" s="3">
        <v>0.73</v>
      </c>
      <c r="H188" s="40">
        <v>1</v>
      </c>
    </row>
    <row r="189" spans="3:12" ht="11.25" customHeight="1">
      <c r="D189" s="3">
        <v>317</v>
      </c>
      <c r="E189" s="53" t="s">
        <v>156</v>
      </c>
      <c r="F189" s="39">
        <v>7.21</v>
      </c>
      <c r="G189" s="3">
        <v>5.6</v>
      </c>
      <c r="H189" s="3">
        <v>5.64</v>
      </c>
    </row>
    <row r="190" spans="3:12" ht="11.25" customHeight="1">
      <c r="D190" s="3">
        <v>319</v>
      </c>
      <c r="E190" s="38" t="s">
        <v>157</v>
      </c>
      <c r="F190" s="39">
        <v>7.24</v>
      </c>
      <c r="G190" s="3">
        <v>7.63</v>
      </c>
      <c r="H190" s="40">
        <v>6</v>
      </c>
    </row>
    <row r="191" spans="3:12" ht="11.25" customHeight="1">
      <c r="D191" s="3">
        <v>321</v>
      </c>
      <c r="E191" s="38" t="s">
        <v>158</v>
      </c>
      <c r="F191" s="39">
        <v>2.13</v>
      </c>
      <c r="G191" s="3">
        <v>1.62</v>
      </c>
      <c r="H191" s="3">
        <v>0.95</v>
      </c>
    </row>
    <row r="192" spans="3:12" ht="11.25" customHeight="1">
      <c r="D192" s="3">
        <v>322</v>
      </c>
      <c r="E192" s="38" t="s">
        <v>159</v>
      </c>
      <c r="F192" s="39">
        <v>3.44</v>
      </c>
      <c r="G192" s="3">
        <v>3.19</v>
      </c>
      <c r="H192" s="3">
        <v>1.37</v>
      </c>
    </row>
    <row r="193" spans="3:8" ht="11.25" customHeight="1">
      <c r="D193" s="3">
        <v>324</v>
      </c>
      <c r="E193" s="38" t="s">
        <v>160</v>
      </c>
      <c r="F193" s="39">
        <v>4.8</v>
      </c>
      <c r="G193" s="3">
        <v>0.11</v>
      </c>
      <c r="H193" s="40">
        <v>0.3</v>
      </c>
    </row>
    <row r="194" spans="3:8" ht="11.25" customHeight="1">
      <c r="D194" s="3">
        <v>325</v>
      </c>
      <c r="E194" s="38" t="s">
        <v>161</v>
      </c>
      <c r="F194" s="39">
        <v>2.69</v>
      </c>
      <c r="G194" s="43" t="s">
        <v>21</v>
      </c>
      <c r="H194" s="45" t="s">
        <v>21</v>
      </c>
    </row>
    <row r="195" spans="3:8" ht="11.25" customHeight="1">
      <c r="D195" s="3">
        <v>326</v>
      </c>
      <c r="E195" s="38" t="s">
        <v>162</v>
      </c>
      <c r="F195" s="39">
        <v>3.6</v>
      </c>
      <c r="G195" s="3">
        <v>3.39</v>
      </c>
      <c r="H195" s="3">
        <v>1.68</v>
      </c>
    </row>
    <row r="196" spans="3:8" ht="11.25" customHeight="1">
      <c r="D196" s="3">
        <v>327</v>
      </c>
      <c r="E196" s="38" t="s">
        <v>163</v>
      </c>
      <c r="F196" s="39">
        <v>3.04</v>
      </c>
      <c r="G196" s="3">
        <v>0.12</v>
      </c>
      <c r="H196" s="3">
        <v>0.35</v>
      </c>
    </row>
    <row r="197" spans="3:8" ht="11.25" customHeight="1">
      <c r="D197" s="3">
        <v>328</v>
      </c>
      <c r="E197" s="38" t="s">
        <v>164</v>
      </c>
      <c r="F197" s="39">
        <v>1.93</v>
      </c>
      <c r="G197" s="3">
        <v>0.96</v>
      </c>
      <c r="H197" s="3">
        <v>0.75</v>
      </c>
    </row>
    <row r="198" spans="3:8" ht="11.25" customHeight="1">
      <c r="D198" s="3">
        <v>329</v>
      </c>
      <c r="E198" s="38" t="s">
        <v>165</v>
      </c>
      <c r="F198" s="39" t="s">
        <v>21</v>
      </c>
      <c r="G198" s="3">
        <v>0.18</v>
      </c>
      <c r="H198" s="3">
        <v>1.03</v>
      </c>
    </row>
    <row r="199" spans="3:8" ht="11.25" customHeight="1">
      <c r="D199" s="3">
        <v>351</v>
      </c>
      <c r="E199" s="38" t="s">
        <v>153</v>
      </c>
      <c r="F199" s="39">
        <v>5.19</v>
      </c>
      <c r="G199" s="3">
        <v>0.57999999999999996</v>
      </c>
      <c r="H199" s="3">
        <v>0.47</v>
      </c>
    </row>
    <row r="200" spans="3:8" ht="11.25" customHeight="1">
      <c r="F200" s="37"/>
      <c r="G200" s="3"/>
      <c r="H200" s="3"/>
    </row>
    <row r="201" spans="3:8" ht="11.25" customHeight="1">
      <c r="C201" s="5">
        <v>840</v>
      </c>
      <c r="D201" s="30" t="s">
        <v>166</v>
      </c>
      <c r="E201" s="30"/>
      <c r="F201" s="35">
        <f>SUM(F202:F210)</f>
        <v>46.809999999999995</v>
      </c>
      <c r="G201" s="36">
        <f>SUM(G202:G210)</f>
        <v>81.27</v>
      </c>
      <c r="H201" s="36">
        <f>SUM(H202:H210)</f>
        <v>75.740000000000009</v>
      </c>
    </row>
    <row r="202" spans="3:8" ht="11.25" customHeight="1">
      <c r="D202" s="3">
        <v>332</v>
      </c>
      <c r="E202" s="38" t="s">
        <v>167</v>
      </c>
      <c r="F202" s="39">
        <v>0.44</v>
      </c>
      <c r="G202" s="3">
        <v>0.87</v>
      </c>
      <c r="H202" s="3">
        <v>2.39</v>
      </c>
    </row>
    <row r="203" spans="3:8" ht="11.25" customHeight="1">
      <c r="D203" s="3">
        <v>333</v>
      </c>
      <c r="E203" s="38" t="s">
        <v>168</v>
      </c>
      <c r="F203" s="39">
        <v>5.95</v>
      </c>
      <c r="G203" s="3">
        <v>16.86</v>
      </c>
      <c r="H203" s="3">
        <v>17.84</v>
      </c>
    </row>
    <row r="204" spans="3:8" ht="11.25" customHeight="1">
      <c r="D204" s="3">
        <v>334</v>
      </c>
      <c r="E204" s="38" t="s">
        <v>169</v>
      </c>
      <c r="F204" s="39">
        <v>7.31</v>
      </c>
      <c r="G204" s="3">
        <v>12.67</v>
      </c>
      <c r="H204" s="3">
        <v>12.22</v>
      </c>
    </row>
    <row r="205" spans="3:8" ht="11.25" customHeight="1">
      <c r="D205" s="3">
        <v>335</v>
      </c>
      <c r="E205" s="38" t="s">
        <v>170</v>
      </c>
      <c r="F205" s="39">
        <v>17.64</v>
      </c>
      <c r="G205" s="3">
        <v>18.57</v>
      </c>
      <c r="H205" s="3">
        <v>7.45</v>
      </c>
    </row>
    <row r="206" spans="3:8" ht="11.25" customHeight="1">
      <c r="D206" s="3">
        <v>337</v>
      </c>
      <c r="E206" s="38" t="s">
        <v>171</v>
      </c>
      <c r="F206" s="39">
        <v>1.82</v>
      </c>
      <c r="G206" s="3">
        <v>3.42</v>
      </c>
      <c r="H206" s="40">
        <v>12.4</v>
      </c>
    </row>
    <row r="207" spans="3:8" ht="11.25" customHeight="1">
      <c r="D207" s="3">
        <v>338</v>
      </c>
      <c r="E207" s="38" t="s">
        <v>172</v>
      </c>
      <c r="F207" s="39">
        <v>5.58</v>
      </c>
      <c r="G207" s="3">
        <v>23.56</v>
      </c>
      <c r="H207" s="3">
        <v>20.04</v>
      </c>
    </row>
    <row r="208" spans="3:8" ht="11.25" customHeight="1">
      <c r="D208" s="3">
        <v>339</v>
      </c>
      <c r="E208" s="38" t="s">
        <v>173</v>
      </c>
      <c r="F208" s="39">
        <v>0.17</v>
      </c>
      <c r="G208" s="3">
        <v>0.63</v>
      </c>
      <c r="H208" s="3">
        <v>0.87</v>
      </c>
    </row>
    <row r="209" spans="3:8" ht="11.25" customHeight="1">
      <c r="D209" s="3">
        <v>340</v>
      </c>
      <c r="E209" s="38" t="s">
        <v>174</v>
      </c>
      <c r="F209" s="39">
        <v>4.93</v>
      </c>
      <c r="G209" s="3">
        <v>4.3499999999999996</v>
      </c>
      <c r="H209" s="3">
        <v>2.38</v>
      </c>
    </row>
    <row r="210" spans="3:8" ht="11.25" customHeight="1">
      <c r="D210" s="3">
        <v>342</v>
      </c>
      <c r="E210" s="38" t="s">
        <v>175</v>
      </c>
      <c r="F210" s="39">
        <v>2.97</v>
      </c>
      <c r="G210" s="3">
        <v>0.34</v>
      </c>
      <c r="H210" s="3">
        <v>0.15</v>
      </c>
    </row>
    <row r="211" spans="3:8" ht="11.25" customHeight="1">
      <c r="F211" s="37"/>
      <c r="G211" s="3"/>
      <c r="H211" s="3"/>
    </row>
    <row r="212" spans="3:8" ht="11.25" customHeight="1">
      <c r="C212" s="5">
        <v>860</v>
      </c>
      <c r="D212" s="30" t="s">
        <v>176</v>
      </c>
      <c r="E212" s="30"/>
      <c r="F212" s="35">
        <f>SUM(F213:F215)</f>
        <v>4.8599999999999994</v>
      </c>
      <c r="G212" s="36">
        <f>SUM(G213:G215)</f>
        <v>39.72</v>
      </c>
      <c r="H212" s="36">
        <f>SUM(H213:H215)</f>
        <v>23.39</v>
      </c>
    </row>
    <row r="213" spans="3:8" ht="11.25" customHeight="1">
      <c r="D213" s="3">
        <v>343</v>
      </c>
      <c r="E213" s="38" t="s">
        <v>177</v>
      </c>
      <c r="F213" s="39">
        <v>1.27</v>
      </c>
      <c r="G213" s="3">
        <v>10.25</v>
      </c>
      <c r="H213" s="3">
        <v>8.98</v>
      </c>
    </row>
    <row r="214" spans="3:8" ht="11.25" customHeight="1">
      <c r="D214" s="3">
        <v>344</v>
      </c>
      <c r="E214" s="38" t="s">
        <v>178</v>
      </c>
      <c r="F214" s="39">
        <v>2.38</v>
      </c>
      <c r="G214" s="3">
        <v>16.329999999999998</v>
      </c>
      <c r="H214" s="3">
        <v>9.93</v>
      </c>
    </row>
    <row r="215" spans="3:8" ht="11.25" customHeight="1">
      <c r="D215" s="3">
        <v>352</v>
      </c>
      <c r="E215" s="38" t="s">
        <v>179</v>
      </c>
      <c r="F215" s="39">
        <v>1.21</v>
      </c>
      <c r="G215" s="3">
        <v>13.14</v>
      </c>
      <c r="H215" s="3">
        <v>4.4800000000000004</v>
      </c>
    </row>
    <row r="216" spans="3:8" ht="11.25" customHeight="1">
      <c r="F216" s="37"/>
      <c r="G216" s="3"/>
      <c r="H216" s="3"/>
    </row>
    <row r="217" spans="3:8" ht="11.25" customHeight="1">
      <c r="C217" s="5">
        <v>880</v>
      </c>
      <c r="D217" s="30" t="s">
        <v>180</v>
      </c>
      <c r="E217" s="30"/>
      <c r="F217" s="35">
        <f>F218</f>
        <v>2.11</v>
      </c>
      <c r="G217" s="36">
        <f>G218</f>
        <v>2.86</v>
      </c>
      <c r="H217" s="36">
        <f>H218</f>
        <v>5.07</v>
      </c>
    </row>
    <row r="218" spans="3:8" ht="11.25" customHeight="1">
      <c r="D218" s="3">
        <v>345</v>
      </c>
      <c r="E218" s="38" t="s">
        <v>181</v>
      </c>
      <c r="F218" s="39">
        <v>2.11</v>
      </c>
      <c r="G218" s="3">
        <v>2.86</v>
      </c>
      <c r="H218" s="3">
        <v>5.07</v>
      </c>
    </row>
    <row r="219" spans="3:8" ht="11.25" customHeight="1">
      <c r="F219" s="37"/>
      <c r="G219" s="3"/>
      <c r="H219" s="3"/>
    </row>
    <row r="220" spans="3:8" ht="11.25" customHeight="1">
      <c r="C220" s="5">
        <v>900</v>
      </c>
      <c r="D220" s="48" t="s">
        <v>182</v>
      </c>
      <c r="E220" s="48"/>
      <c r="F220" s="35"/>
      <c r="G220" s="36"/>
      <c r="H220" s="36"/>
    </row>
    <row r="221" spans="3:8" ht="11.25" customHeight="1">
      <c r="C221" s="5"/>
      <c r="D221" s="30" t="s">
        <v>183</v>
      </c>
      <c r="E221" s="30"/>
      <c r="F221" s="35">
        <f>F222</f>
        <v>5.81</v>
      </c>
      <c r="G221" s="36">
        <f>G222</f>
        <v>7.5</v>
      </c>
      <c r="H221" s="36">
        <f>H222</f>
        <v>10.81</v>
      </c>
    </row>
    <row r="222" spans="3:8">
      <c r="D222" s="3">
        <v>346</v>
      </c>
      <c r="E222" s="38" t="s">
        <v>184</v>
      </c>
      <c r="F222" s="39">
        <v>5.81</v>
      </c>
      <c r="G222" s="40">
        <v>7.5</v>
      </c>
      <c r="H222" s="3">
        <v>10.81</v>
      </c>
    </row>
    <row r="223" spans="3:8">
      <c r="F223" s="37"/>
      <c r="G223" s="3"/>
      <c r="H223" s="3"/>
    </row>
    <row r="224" spans="3:8">
      <c r="C224" s="5">
        <v>920</v>
      </c>
      <c r="D224" s="48" t="s">
        <v>185</v>
      </c>
      <c r="E224" s="48"/>
      <c r="F224" s="35"/>
      <c r="G224" s="36"/>
      <c r="H224" s="36"/>
    </row>
    <row r="225" spans="3:8">
      <c r="C225" s="5"/>
      <c r="D225" s="30" t="s">
        <v>186</v>
      </c>
      <c r="E225" s="30"/>
      <c r="F225" s="35">
        <f>F226</f>
        <v>4.57</v>
      </c>
      <c r="G225" s="36">
        <f>G226</f>
        <v>9.91</v>
      </c>
      <c r="H225" s="36">
        <f>H226</f>
        <v>4.67</v>
      </c>
    </row>
    <row r="226" spans="3:8">
      <c r="D226" s="3">
        <v>347</v>
      </c>
      <c r="E226" s="38" t="s">
        <v>187</v>
      </c>
      <c r="F226" s="39">
        <v>4.57</v>
      </c>
      <c r="G226" s="3">
        <v>9.91</v>
      </c>
      <c r="H226" s="3">
        <v>4.67</v>
      </c>
    </row>
    <row r="227" spans="3:8">
      <c r="G227" s="3"/>
      <c r="H227" s="3"/>
    </row>
    <row r="228" spans="3:8">
      <c r="G228" s="3"/>
      <c r="H228" s="3"/>
    </row>
    <row r="229" spans="3:8">
      <c r="F229" s="54"/>
      <c r="G229" s="54"/>
      <c r="H229" s="54"/>
    </row>
    <row r="230" spans="3:8">
      <c r="G230" s="3"/>
      <c r="H230" s="3"/>
    </row>
    <row r="231" spans="3:8">
      <c r="G231" s="3"/>
      <c r="H231" s="3"/>
    </row>
    <row r="232" spans="3:8">
      <c r="G232" s="3"/>
      <c r="H232" s="3"/>
    </row>
    <row r="233" spans="3:8">
      <c r="G233" s="3"/>
      <c r="H233" s="3"/>
    </row>
    <row r="234" spans="3:8">
      <c r="E234" s="55"/>
      <c r="G234" s="3"/>
      <c r="H234" s="3"/>
    </row>
    <row r="235" spans="3:8">
      <c r="G235" s="3"/>
      <c r="H235" s="3"/>
    </row>
    <row r="236" spans="3:8">
      <c r="G236" s="3"/>
      <c r="H236" s="3"/>
    </row>
    <row r="237" spans="3:8">
      <c r="G237" s="3"/>
      <c r="H237" s="3"/>
    </row>
    <row r="238" spans="3:8">
      <c r="G238" s="3"/>
      <c r="H238" s="3"/>
    </row>
    <row r="239" spans="3:8">
      <c r="G239" s="3"/>
      <c r="H239" s="3"/>
    </row>
    <row r="240" spans="3:8">
      <c r="G240" s="3"/>
      <c r="H240" s="3"/>
    </row>
    <row r="241" spans="7:8">
      <c r="G241" s="3"/>
      <c r="H241" s="3"/>
    </row>
    <row r="242" spans="7:8">
      <c r="G242" s="3"/>
      <c r="H242" s="3"/>
    </row>
    <row r="243" spans="7:8">
      <c r="G243" s="3"/>
      <c r="H243" s="3"/>
    </row>
    <row r="244" spans="7:8">
      <c r="G244" s="3"/>
      <c r="H244" s="3"/>
    </row>
    <row r="245" spans="7:8">
      <c r="G245" s="3"/>
      <c r="H245" s="3"/>
    </row>
    <row r="246" spans="7:8">
      <c r="G246" s="3"/>
      <c r="H246" s="3"/>
    </row>
    <row r="247" spans="7:8">
      <c r="G247" s="3"/>
      <c r="H247" s="3"/>
    </row>
    <row r="248" spans="7:8">
      <c r="G248" s="3"/>
      <c r="H248" s="3"/>
    </row>
    <row r="249" spans="7:8">
      <c r="G249" s="3"/>
      <c r="H249" s="3"/>
    </row>
    <row r="250" spans="7:8">
      <c r="G250" s="3"/>
      <c r="H250" s="3"/>
    </row>
    <row r="251" spans="7:8">
      <c r="G251" s="3"/>
      <c r="H251" s="3"/>
    </row>
    <row r="252" spans="7:8">
      <c r="G252" s="3"/>
      <c r="H252" s="3"/>
    </row>
    <row r="253" spans="7:8">
      <c r="G253" s="3"/>
      <c r="H253" s="3"/>
    </row>
    <row r="254" spans="7:8">
      <c r="G254" s="3"/>
      <c r="H254" s="3"/>
    </row>
    <row r="255" spans="7:8">
      <c r="G255" s="3"/>
      <c r="H255" s="3"/>
    </row>
    <row r="256" spans="7:8">
      <c r="G256" s="3"/>
      <c r="H256" s="3"/>
    </row>
    <row r="257" spans="7:8">
      <c r="G257" s="3"/>
      <c r="H257" s="3"/>
    </row>
    <row r="258" spans="7:8">
      <c r="G258" s="3"/>
      <c r="H258" s="3"/>
    </row>
    <row r="259" spans="7:8">
      <c r="G259" s="3"/>
      <c r="H259" s="3"/>
    </row>
    <row r="260" spans="7:8">
      <c r="G260" s="3"/>
      <c r="H260" s="3"/>
    </row>
    <row r="261" spans="7:8">
      <c r="G261" s="3"/>
      <c r="H261" s="3"/>
    </row>
    <row r="262" spans="7:8">
      <c r="G262" s="3"/>
      <c r="H262" s="3"/>
    </row>
    <row r="263" spans="7:8">
      <c r="G263" s="3"/>
      <c r="H263" s="3"/>
    </row>
    <row r="264" spans="7:8">
      <c r="G264" s="3"/>
      <c r="H264" s="3"/>
    </row>
    <row r="265" spans="7:8">
      <c r="G265" s="3"/>
      <c r="H265" s="3"/>
    </row>
    <row r="266" spans="7:8">
      <c r="G266" s="3"/>
      <c r="H266" s="3"/>
    </row>
    <row r="267" spans="7:8">
      <c r="G267" s="3"/>
      <c r="H267" s="3"/>
    </row>
    <row r="268" spans="7:8">
      <c r="G268" s="3"/>
      <c r="H268" s="3"/>
    </row>
    <row r="269" spans="7:8">
      <c r="G269" s="3"/>
      <c r="H269" s="3"/>
    </row>
    <row r="270" spans="7:8">
      <c r="G270" s="3"/>
      <c r="H270" s="3"/>
    </row>
    <row r="271" spans="7:8">
      <c r="G271" s="3"/>
      <c r="H271" s="3"/>
    </row>
    <row r="272" spans="7:8">
      <c r="G272" s="3"/>
      <c r="H272" s="3"/>
    </row>
    <row r="273" spans="7:8">
      <c r="G273" s="3"/>
      <c r="H273" s="3"/>
    </row>
    <row r="274" spans="7:8">
      <c r="G274" s="3"/>
      <c r="H274" s="3"/>
    </row>
    <row r="275" spans="7:8">
      <c r="G275" s="3"/>
      <c r="H275" s="3"/>
    </row>
    <row r="276" spans="7:8">
      <c r="G276" s="3"/>
      <c r="H276" s="3"/>
    </row>
    <row r="277" spans="7:8">
      <c r="G277" s="3"/>
      <c r="H277" s="3"/>
    </row>
    <row r="278" spans="7:8">
      <c r="G278" s="3"/>
      <c r="H278" s="3"/>
    </row>
    <row r="279" spans="7:8">
      <c r="G279" s="3"/>
      <c r="H279" s="3"/>
    </row>
    <row r="280" spans="7:8">
      <c r="G280" s="3"/>
      <c r="H280" s="3"/>
    </row>
    <row r="281" spans="7:8">
      <c r="G281" s="3"/>
      <c r="H281" s="3"/>
    </row>
    <row r="282" spans="7:8">
      <c r="G282" s="3"/>
      <c r="H282" s="3"/>
    </row>
    <row r="283" spans="7:8">
      <c r="G283" s="3"/>
      <c r="H283" s="3"/>
    </row>
    <row r="284" spans="7:8">
      <c r="G284" s="3"/>
      <c r="H284" s="3"/>
    </row>
    <row r="285" spans="7:8">
      <c r="G285" s="3"/>
      <c r="H285" s="3"/>
    </row>
    <row r="286" spans="7:8">
      <c r="G286" s="3"/>
      <c r="H286" s="3"/>
    </row>
    <row r="287" spans="7:8">
      <c r="G287" s="3"/>
      <c r="H287" s="3"/>
    </row>
    <row r="288" spans="7:8">
      <c r="G288" s="3"/>
      <c r="H288" s="3"/>
    </row>
    <row r="289" spans="7:8">
      <c r="G289" s="3"/>
      <c r="H289" s="3"/>
    </row>
    <row r="290" spans="7:8">
      <c r="G290" s="3"/>
      <c r="H290" s="3"/>
    </row>
    <row r="291" spans="7:8">
      <c r="G291" s="3"/>
      <c r="H291" s="3"/>
    </row>
    <row r="292" spans="7:8">
      <c r="G292" s="3"/>
      <c r="H292" s="3"/>
    </row>
    <row r="293" spans="7:8">
      <c r="G293" s="3"/>
      <c r="H293" s="3"/>
    </row>
    <row r="294" spans="7:8">
      <c r="G294" s="3"/>
      <c r="H294" s="3"/>
    </row>
    <row r="295" spans="7:8">
      <c r="G295" s="3"/>
      <c r="H295" s="3"/>
    </row>
    <row r="296" spans="7:8">
      <c r="G296" s="3"/>
      <c r="H296" s="3"/>
    </row>
    <row r="297" spans="7:8">
      <c r="G297" s="3"/>
      <c r="H297" s="3"/>
    </row>
    <row r="298" spans="7:8">
      <c r="G298" s="3"/>
      <c r="H298" s="3"/>
    </row>
    <row r="299" spans="7:8">
      <c r="G299" s="3"/>
      <c r="H299" s="3"/>
    </row>
    <row r="300" spans="7:8">
      <c r="G300" s="3"/>
      <c r="H300" s="3"/>
    </row>
    <row r="301" spans="7:8">
      <c r="G301" s="3"/>
      <c r="H301" s="3"/>
    </row>
    <row r="302" spans="7:8">
      <c r="G302" s="3"/>
      <c r="H302" s="3"/>
    </row>
    <row r="303" spans="7:8">
      <c r="G303" s="3"/>
      <c r="H303" s="3"/>
    </row>
    <row r="304" spans="7:8">
      <c r="G304" s="3"/>
      <c r="H304" s="3"/>
    </row>
    <row r="305" spans="7:8">
      <c r="G305" s="3"/>
      <c r="H305" s="3"/>
    </row>
    <row r="306" spans="7:8">
      <c r="G306" s="3"/>
      <c r="H306" s="3"/>
    </row>
    <row r="307" spans="7:8">
      <c r="G307" s="3"/>
      <c r="H307" s="3"/>
    </row>
    <row r="308" spans="7:8">
      <c r="G308" s="3"/>
      <c r="H308" s="3"/>
    </row>
    <row r="309" spans="7:8">
      <c r="G309" s="3"/>
      <c r="H309" s="3"/>
    </row>
    <row r="310" spans="7:8">
      <c r="G310" s="3"/>
      <c r="H310" s="3"/>
    </row>
    <row r="311" spans="7:8">
      <c r="G311" s="3"/>
      <c r="H311" s="3"/>
    </row>
    <row r="312" spans="7:8">
      <c r="G312" s="3"/>
      <c r="H312" s="3"/>
    </row>
    <row r="313" spans="7:8">
      <c r="G313" s="3"/>
      <c r="H313" s="3"/>
    </row>
    <row r="314" spans="7:8">
      <c r="G314" s="3"/>
      <c r="H314" s="3"/>
    </row>
    <row r="315" spans="7:8">
      <c r="G315" s="3"/>
      <c r="H315" s="3"/>
    </row>
    <row r="316" spans="7:8">
      <c r="G316" s="3"/>
      <c r="H316" s="3"/>
    </row>
    <row r="317" spans="7:8">
      <c r="G317" s="3"/>
      <c r="H317" s="3"/>
    </row>
    <row r="318" spans="7:8">
      <c r="G318" s="3"/>
      <c r="H318" s="3"/>
    </row>
    <row r="319" spans="7:8">
      <c r="G319" s="3"/>
      <c r="H319" s="3"/>
    </row>
    <row r="320" spans="7:8">
      <c r="G320" s="3"/>
      <c r="H320" s="3"/>
    </row>
    <row r="321" spans="7:8">
      <c r="G321" s="3"/>
      <c r="H321" s="3"/>
    </row>
    <row r="322" spans="7:8">
      <c r="G322" s="3"/>
      <c r="H322" s="3"/>
    </row>
    <row r="323" spans="7:8">
      <c r="G323" s="3"/>
      <c r="H323" s="3"/>
    </row>
    <row r="324" spans="7:8">
      <c r="G324" s="3"/>
      <c r="H324" s="3"/>
    </row>
    <row r="325" spans="7:8">
      <c r="G325" s="3"/>
      <c r="H325" s="3"/>
    </row>
    <row r="326" spans="7:8">
      <c r="G326" s="3"/>
      <c r="H326" s="3"/>
    </row>
    <row r="327" spans="7:8">
      <c r="G327" s="3"/>
      <c r="H327" s="3"/>
    </row>
    <row r="328" spans="7:8">
      <c r="G328" s="3"/>
      <c r="H328" s="3"/>
    </row>
    <row r="329" spans="7:8">
      <c r="G329" s="3"/>
      <c r="H329" s="3"/>
    </row>
    <row r="330" spans="7:8">
      <c r="G330" s="3"/>
      <c r="H330" s="3"/>
    </row>
    <row r="331" spans="7:8">
      <c r="G331" s="3"/>
      <c r="H331" s="3"/>
    </row>
    <row r="332" spans="7:8">
      <c r="G332" s="3"/>
      <c r="H332" s="3"/>
    </row>
    <row r="333" spans="7:8">
      <c r="G333" s="3"/>
      <c r="H333" s="3"/>
    </row>
    <row r="334" spans="7:8">
      <c r="G334" s="3"/>
      <c r="H334" s="3"/>
    </row>
    <row r="335" spans="7:8">
      <c r="G335" s="3"/>
      <c r="H335" s="3"/>
    </row>
    <row r="336" spans="7:8">
      <c r="G336" s="3"/>
      <c r="H336" s="3"/>
    </row>
    <row r="337" spans="7:8">
      <c r="G337" s="3"/>
      <c r="H337" s="3"/>
    </row>
    <row r="338" spans="7:8">
      <c r="G338" s="3"/>
      <c r="H338" s="3"/>
    </row>
    <row r="339" spans="7:8">
      <c r="G339" s="3"/>
      <c r="H339" s="3"/>
    </row>
    <row r="340" spans="7:8">
      <c r="G340" s="3"/>
      <c r="H340" s="3"/>
    </row>
    <row r="341" spans="7:8">
      <c r="G341" s="3"/>
      <c r="H341" s="3"/>
    </row>
    <row r="342" spans="7:8">
      <c r="G342" s="3"/>
      <c r="H342" s="3"/>
    </row>
    <row r="343" spans="7:8">
      <c r="G343" s="3"/>
      <c r="H343" s="3"/>
    </row>
    <row r="344" spans="7:8">
      <c r="G344" s="3"/>
      <c r="H344" s="3"/>
    </row>
    <row r="345" spans="7:8">
      <c r="G345" s="3"/>
      <c r="H345" s="3"/>
    </row>
    <row r="346" spans="7:8">
      <c r="G346" s="3"/>
      <c r="H346" s="3"/>
    </row>
    <row r="347" spans="7:8">
      <c r="G347" s="3"/>
      <c r="H347" s="3"/>
    </row>
    <row r="348" spans="7:8">
      <c r="G348" s="3"/>
      <c r="H348" s="3"/>
    </row>
    <row r="349" spans="7:8">
      <c r="G349" s="3"/>
      <c r="H349" s="3"/>
    </row>
    <row r="350" spans="7:8">
      <c r="G350" s="3"/>
      <c r="H350" s="3"/>
    </row>
    <row r="351" spans="7:8">
      <c r="G351" s="3"/>
      <c r="H351" s="3"/>
    </row>
    <row r="352" spans="7:8">
      <c r="G352" s="3"/>
      <c r="H352" s="3"/>
    </row>
    <row r="353" spans="7:8">
      <c r="G353" s="3"/>
      <c r="H353" s="3"/>
    </row>
    <row r="354" spans="7:8">
      <c r="G354" s="3"/>
      <c r="H354" s="3"/>
    </row>
    <row r="355" spans="7:8">
      <c r="G355" s="3"/>
      <c r="H355" s="3"/>
    </row>
    <row r="356" spans="7:8">
      <c r="G356" s="3"/>
      <c r="H356" s="3"/>
    </row>
    <row r="357" spans="7:8">
      <c r="G357" s="3"/>
      <c r="H357" s="3"/>
    </row>
    <row r="358" spans="7:8">
      <c r="G358" s="3"/>
      <c r="H358" s="3"/>
    </row>
    <row r="359" spans="7:8">
      <c r="G359" s="3"/>
      <c r="H359" s="3"/>
    </row>
    <row r="360" spans="7:8">
      <c r="G360" s="3"/>
      <c r="H360" s="3"/>
    </row>
    <row r="361" spans="7:8">
      <c r="G361" s="3"/>
      <c r="H361" s="3"/>
    </row>
    <row r="362" spans="7:8">
      <c r="G362" s="3"/>
      <c r="H362" s="3"/>
    </row>
    <row r="363" spans="7:8">
      <c r="G363" s="3"/>
      <c r="H363" s="3"/>
    </row>
    <row r="364" spans="7:8">
      <c r="G364" s="3"/>
      <c r="H364" s="3"/>
    </row>
    <row r="365" spans="7:8">
      <c r="G365" s="3"/>
      <c r="H365" s="3"/>
    </row>
    <row r="366" spans="7:8">
      <c r="G366" s="3"/>
      <c r="H366" s="3"/>
    </row>
    <row r="367" spans="7:8">
      <c r="G367" s="3"/>
      <c r="H367" s="3"/>
    </row>
    <row r="368" spans="7:8">
      <c r="G368" s="3"/>
      <c r="H368" s="3"/>
    </row>
    <row r="369" spans="7:8">
      <c r="G369" s="3"/>
      <c r="H369" s="3"/>
    </row>
    <row r="370" spans="7:8">
      <c r="G370" s="3"/>
      <c r="H370" s="3"/>
    </row>
    <row r="371" spans="7:8">
      <c r="G371" s="3"/>
      <c r="H371" s="3"/>
    </row>
    <row r="372" spans="7:8">
      <c r="G372" s="3"/>
      <c r="H372" s="3"/>
    </row>
    <row r="373" spans="7:8">
      <c r="G373" s="3"/>
      <c r="H373" s="3"/>
    </row>
    <row r="374" spans="7:8">
      <c r="G374" s="3"/>
      <c r="H374" s="3"/>
    </row>
    <row r="375" spans="7:8">
      <c r="G375" s="3"/>
      <c r="H375" s="3"/>
    </row>
    <row r="376" spans="7:8">
      <c r="G376" s="3"/>
      <c r="H376" s="3"/>
    </row>
    <row r="377" spans="7:8">
      <c r="G377" s="3"/>
      <c r="H377" s="3"/>
    </row>
    <row r="378" spans="7:8">
      <c r="G378" s="3"/>
      <c r="H378" s="3"/>
    </row>
    <row r="379" spans="7:8">
      <c r="G379" s="3"/>
      <c r="H379" s="3"/>
    </row>
    <row r="380" spans="7:8">
      <c r="G380" s="3"/>
      <c r="H380" s="3"/>
    </row>
    <row r="381" spans="7:8">
      <c r="G381" s="3"/>
      <c r="H381" s="3"/>
    </row>
    <row r="382" spans="7:8">
      <c r="G382" s="3"/>
      <c r="H382" s="3"/>
    </row>
    <row r="383" spans="7:8">
      <c r="G383" s="3"/>
      <c r="H383" s="3"/>
    </row>
    <row r="384" spans="7:8">
      <c r="G384" s="3"/>
      <c r="H384" s="3"/>
    </row>
    <row r="385" spans="7:8">
      <c r="G385" s="3"/>
      <c r="H385" s="3"/>
    </row>
    <row r="386" spans="7:8">
      <c r="G386" s="3"/>
      <c r="H386" s="3"/>
    </row>
    <row r="387" spans="7:8">
      <c r="G387" s="3"/>
      <c r="H387" s="3"/>
    </row>
    <row r="388" spans="7:8">
      <c r="G388" s="3"/>
      <c r="H388" s="3"/>
    </row>
    <row r="389" spans="7:8">
      <c r="G389" s="3"/>
      <c r="H389" s="3"/>
    </row>
    <row r="390" spans="7:8">
      <c r="G390" s="3"/>
      <c r="H390" s="3"/>
    </row>
    <row r="391" spans="7:8">
      <c r="G391" s="3"/>
      <c r="H391" s="3"/>
    </row>
    <row r="392" spans="7:8">
      <c r="G392" s="3"/>
      <c r="H392" s="3"/>
    </row>
    <row r="393" spans="7:8">
      <c r="G393" s="3"/>
      <c r="H393" s="3"/>
    </row>
    <row r="394" spans="7:8">
      <c r="G394" s="3"/>
      <c r="H394" s="3"/>
    </row>
    <row r="395" spans="7:8">
      <c r="G395" s="3"/>
      <c r="H395" s="3"/>
    </row>
    <row r="396" spans="7:8">
      <c r="G396" s="3"/>
      <c r="H396" s="3"/>
    </row>
    <row r="397" spans="7:8">
      <c r="G397" s="3"/>
      <c r="H397" s="3"/>
    </row>
    <row r="398" spans="7:8">
      <c r="G398" s="3"/>
      <c r="H398" s="3"/>
    </row>
    <row r="399" spans="7:8">
      <c r="G399" s="3"/>
      <c r="H399" s="3"/>
    </row>
    <row r="400" spans="7:8">
      <c r="G400" s="3"/>
      <c r="H400" s="3"/>
    </row>
    <row r="401" spans="7:8">
      <c r="G401" s="3"/>
      <c r="H401" s="3"/>
    </row>
    <row r="402" spans="7:8">
      <c r="G402" s="3"/>
      <c r="H402" s="3"/>
    </row>
    <row r="403" spans="7:8">
      <c r="G403" s="3"/>
      <c r="H403" s="3"/>
    </row>
    <row r="404" spans="7:8">
      <c r="G404" s="3"/>
      <c r="H404" s="3"/>
    </row>
    <row r="405" spans="7:8">
      <c r="G405" s="3"/>
      <c r="H405" s="3"/>
    </row>
    <row r="406" spans="7:8">
      <c r="G406" s="3"/>
      <c r="H406" s="3"/>
    </row>
    <row r="407" spans="7:8">
      <c r="G407" s="3"/>
      <c r="H407" s="3"/>
    </row>
    <row r="408" spans="7:8">
      <c r="G408" s="3"/>
      <c r="H408" s="3"/>
    </row>
    <row r="409" spans="7:8">
      <c r="G409" s="3"/>
      <c r="H409" s="3"/>
    </row>
    <row r="410" spans="7:8">
      <c r="G410" s="3"/>
      <c r="H410" s="3"/>
    </row>
  </sheetData>
  <mergeCells count="45">
    <mergeCell ref="D221:E221"/>
    <mergeCell ref="D224:E224"/>
    <mergeCell ref="D225:E225"/>
    <mergeCell ref="D186:E186"/>
    <mergeCell ref="D187:E187"/>
    <mergeCell ref="D201:E201"/>
    <mergeCell ref="D212:E212"/>
    <mergeCell ref="D217:E217"/>
    <mergeCell ref="D220:E220"/>
    <mergeCell ref="D152:E152"/>
    <mergeCell ref="D159:E159"/>
    <mergeCell ref="D162:E162"/>
    <mergeCell ref="D167:E167"/>
    <mergeCell ref="D170:E170"/>
    <mergeCell ref="D175:E175"/>
    <mergeCell ref="D122:E122"/>
    <mergeCell ref="D126:E126"/>
    <mergeCell ref="D133:E133"/>
    <mergeCell ref="D136:E136"/>
    <mergeCell ref="D140:E140"/>
    <mergeCell ref="D149:E149"/>
    <mergeCell ref="D94:E94"/>
    <mergeCell ref="D98:E98"/>
    <mergeCell ref="D103:E103"/>
    <mergeCell ref="D106:E106"/>
    <mergeCell ref="D114:E114"/>
    <mergeCell ref="D118:E118"/>
    <mergeCell ref="D64:E64"/>
    <mergeCell ref="D68:E68"/>
    <mergeCell ref="D77:E77"/>
    <mergeCell ref="D84:E84"/>
    <mergeCell ref="C87:E87"/>
    <mergeCell ref="D89:E89"/>
    <mergeCell ref="D24:E24"/>
    <mergeCell ref="D27:E27"/>
    <mergeCell ref="D32:E32"/>
    <mergeCell ref="D40:E40"/>
    <mergeCell ref="D53:E53"/>
    <mergeCell ref="D60:E60"/>
    <mergeCell ref="A6:D6"/>
    <mergeCell ref="F8:H8"/>
    <mergeCell ref="B10:E10"/>
    <mergeCell ref="C12:E12"/>
    <mergeCell ref="D14:E14"/>
    <mergeCell ref="D21:E2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&amp;L&amp;"MetaNormalLF-Roman,Standard"&amp;8Statistisches Bundesamt
D301/3626100_1&amp;C&amp;"MetaNormalLF-Roman,Standard"&amp;8Gebäude&amp;"Arial,Standard"&amp;10 -
&amp;"MetaNormalLF-Roman,Standard"&amp;8Bauleistungen am Bauwerk&amp;R&amp;"MetaNormalLF-Roman,Standard"&amp;8 20.11.2017</oddHeader>
    <oddFooter>&amp;R&amp;"MetaNormalLF-Roman,Standard"&amp;8&amp;P von &amp;N</oddFooter>
  </headerFooter>
  <rowBreaks count="4" manualBreakCount="4">
    <brk id="58" max="16383" man="1"/>
    <brk id="112" max="7" man="1"/>
    <brk id="165" max="7" man="1"/>
    <brk id="21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Gebäude</vt:lpstr>
      <vt:lpstr>Gebäude!Druckbereich</vt:lpstr>
      <vt:lpstr>Gebäude!Drucktitel</vt:lpstr>
    </vt:vector>
  </TitlesOfParts>
  <Company>Sächsische Informatik Dienste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Wägungsschemata 2015=100</dc:title>
  <dc:subject>Wägungsschemata 2015=100</dc:subject>
  <dc:creator>Statistisches Landesamt des Freistaates Sachsen</dc:creator>
  <cp:keywords>Neubau von Wohngebäuden, Bürogebäuden und gewerblichen Betriebsgebäuden</cp:keywords>
  <cp:lastModifiedBy>Reichert, Ilka - StaLa</cp:lastModifiedBy>
  <dcterms:created xsi:type="dcterms:W3CDTF">2020-03-30T08:04:42Z</dcterms:created>
  <dcterms:modified xsi:type="dcterms:W3CDTF">2020-03-30T08:10:42Z</dcterms:modified>
  <cp:category>Internet</cp:category>
</cp:coreProperties>
</file>