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ildung\Allgemeinbildende Schulen\Tabellen\"/>
    </mc:Choice>
  </mc:AlternateContent>
  <bookViews>
    <workbookView xWindow="14385" yWindow="-15" windowWidth="14430" windowHeight="12165"/>
  </bookViews>
  <sheets>
    <sheet name="Gesamt" sheetId="1" r:id="rId1"/>
    <sheet name="Kreise" sheetId="2" r:id="rId2"/>
    <sheet name="Kreise kurz" sheetId="4" r:id="rId3"/>
  </sheets>
  <calcPr calcId="162913"/>
</workbook>
</file>

<file path=xl/calcChain.xml><?xml version="1.0" encoding="utf-8"?>
<calcChain xmlns="http://schemas.openxmlformats.org/spreadsheetml/2006/main">
  <c r="G11" i="4" l="1"/>
  <c r="G15" i="4"/>
  <c r="G19" i="4"/>
  <c r="E10" i="4"/>
  <c r="E14" i="4"/>
  <c r="E18" i="4"/>
  <c r="I50" i="2"/>
  <c r="H50" i="2"/>
  <c r="G50" i="2"/>
  <c r="F50" i="2"/>
  <c r="E50" i="2"/>
  <c r="D50" i="2"/>
  <c r="D20" i="2" s="1"/>
  <c r="C50" i="2"/>
  <c r="C49" i="2"/>
  <c r="B49" i="2"/>
  <c r="F19" i="4" s="1"/>
  <c r="C48" i="2"/>
  <c r="G18" i="4" s="1"/>
  <c r="C18" i="4" s="1"/>
  <c r="B48" i="2"/>
  <c r="F18" i="4" s="1"/>
  <c r="C47" i="2"/>
  <c r="G17" i="4" s="1"/>
  <c r="B47" i="2"/>
  <c r="F17" i="4" s="1"/>
  <c r="C46" i="2"/>
  <c r="G16" i="4" s="1"/>
  <c r="B46" i="2"/>
  <c r="F16" i="4" s="1"/>
  <c r="C45" i="2"/>
  <c r="B45" i="2"/>
  <c r="F15" i="4" s="1"/>
  <c r="C44" i="2"/>
  <c r="G14" i="4" s="1"/>
  <c r="B44" i="2"/>
  <c r="F14" i="4" s="1"/>
  <c r="C43" i="2"/>
  <c r="G13" i="4" s="1"/>
  <c r="B43" i="2"/>
  <c r="F13" i="4" s="1"/>
  <c r="C42" i="2"/>
  <c r="G12" i="4" s="1"/>
  <c r="B42" i="2"/>
  <c r="F12" i="4" s="1"/>
  <c r="C41" i="2"/>
  <c r="B41" i="2"/>
  <c r="F11" i="4" s="1"/>
  <c r="C40" i="2"/>
  <c r="G10" i="4" s="1"/>
  <c r="C10" i="4" s="1"/>
  <c r="B40" i="2"/>
  <c r="F10" i="4" s="1"/>
  <c r="C39" i="2"/>
  <c r="G9" i="4" s="1"/>
  <c r="B39" i="2"/>
  <c r="F9" i="4" s="1"/>
  <c r="C38" i="2"/>
  <c r="G8" i="4" s="1"/>
  <c r="B38" i="2"/>
  <c r="F8" i="4" s="1"/>
  <c r="C37" i="2"/>
  <c r="G7" i="4" s="1"/>
  <c r="B37" i="2"/>
  <c r="F7" i="4" s="1"/>
  <c r="E35" i="2"/>
  <c r="F35" i="2"/>
  <c r="G35" i="2"/>
  <c r="H35" i="2"/>
  <c r="H20" i="2" s="1"/>
  <c r="I35" i="2"/>
  <c r="D35" i="2"/>
  <c r="B23" i="2"/>
  <c r="D8" i="4" s="1"/>
  <c r="C23" i="2"/>
  <c r="E8" i="4" s="1"/>
  <c r="B24" i="2"/>
  <c r="D9" i="4" s="1"/>
  <c r="C24" i="2"/>
  <c r="C9" i="2" s="1"/>
  <c r="B25" i="2"/>
  <c r="D10" i="4" s="1"/>
  <c r="C25" i="2"/>
  <c r="B26" i="2"/>
  <c r="D11" i="4" s="1"/>
  <c r="C26" i="2"/>
  <c r="C11" i="2" s="1"/>
  <c r="B27" i="2"/>
  <c r="D12" i="4" s="1"/>
  <c r="C27" i="2"/>
  <c r="E12" i="4" s="1"/>
  <c r="B28" i="2"/>
  <c r="D13" i="4" s="1"/>
  <c r="C28" i="2"/>
  <c r="C13" i="2" s="1"/>
  <c r="B29" i="2"/>
  <c r="D14" i="4" s="1"/>
  <c r="C29" i="2"/>
  <c r="B30" i="2"/>
  <c r="D15" i="4" s="1"/>
  <c r="C30" i="2"/>
  <c r="C15" i="2" s="1"/>
  <c r="B31" i="2"/>
  <c r="D16" i="4" s="1"/>
  <c r="C31" i="2"/>
  <c r="B32" i="2"/>
  <c r="D17" i="4" s="1"/>
  <c r="C32" i="2"/>
  <c r="E17" i="4" s="1"/>
  <c r="B33" i="2"/>
  <c r="D18" i="4" s="1"/>
  <c r="C33" i="2"/>
  <c r="B34" i="2"/>
  <c r="D19" i="4" s="1"/>
  <c r="C34" i="2"/>
  <c r="C19" i="2" s="1"/>
  <c r="C22" i="2"/>
  <c r="C7" i="2" s="1"/>
  <c r="B22" i="2"/>
  <c r="D7" i="4" s="1"/>
  <c r="E20" i="2"/>
  <c r="G20" i="2"/>
  <c r="I20" i="2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7" i="2"/>
  <c r="E7" i="2"/>
  <c r="F7" i="2"/>
  <c r="G7" i="2"/>
  <c r="H7" i="2"/>
  <c r="I7" i="2"/>
  <c r="B23" i="1"/>
  <c r="G20" i="4" l="1"/>
  <c r="C18" i="2"/>
  <c r="C16" i="2"/>
  <c r="C14" i="2"/>
  <c r="C12" i="4"/>
  <c r="C8" i="4"/>
  <c r="C14" i="4"/>
  <c r="E13" i="4"/>
  <c r="E9" i="4"/>
  <c r="E7" i="4"/>
  <c r="C7" i="4" s="1"/>
  <c r="E16" i="4"/>
  <c r="C16" i="4" s="1"/>
  <c r="E19" i="4"/>
  <c r="E15" i="4"/>
  <c r="E11" i="4"/>
  <c r="B7" i="2"/>
  <c r="B13" i="2"/>
  <c r="B19" i="2"/>
  <c r="B9" i="2"/>
  <c r="B50" i="2"/>
  <c r="B17" i="2"/>
  <c r="B11" i="2"/>
  <c r="B15" i="2"/>
  <c r="F20" i="4"/>
  <c r="B7" i="4"/>
  <c r="B11" i="4"/>
  <c r="B19" i="4"/>
  <c r="B15" i="4"/>
  <c r="B13" i="4"/>
  <c r="B18" i="4"/>
  <c r="B16" i="4"/>
  <c r="B14" i="4"/>
  <c r="B12" i="4"/>
  <c r="B10" i="4"/>
  <c r="B8" i="4"/>
  <c r="B17" i="4"/>
  <c r="B9" i="4"/>
  <c r="D20" i="4"/>
  <c r="B16" i="2"/>
  <c r="B10" i="2"/>
  <c r="B8" i="2"/>
  <c r="B12" i="2"/>
  <c r="B14" i="2"/>
  <c r="B18" i="2"/>
  <c r="F20" i="2"/>
  <c r="C19" i="4"/>
  <c r="C17" i="4"/>
  <c r="C15" i="4"/>
  <c r="C13" i="4"/>
  <c r="C11" i="4"/>
  <c r="C9" i="4"/>
  <c r="E20" i="4"/>
  <c r="C12" i="2"/>
  <c r="C35" i="2"/>
  <c r="C20" i="2" s="1"/>
  <c r="C10" i="2"/>
  <c r="C8" i="2"/>
  <c r="B35" i="2"/>
  <c r="B20" i="2" s="1"/>
  <c r="B35" i="1"/>
  <c r="C35" i="1"/>
  <c r="B36" i="1"/>
  <c r="C36" i="1"/>
  <c r="C34" i="1"/>
  <c r="B34" i="1"/>
  <c r="C25" i="1"/>
  <c r="C26" i="1"/>
  <c r="C27" i="1"/>
  <c r="C28" i="1"/>
  <c r="C29" i="1"/>
  <c r="C30" i="1"/>
  <c r="C31" i="1"/>
  <c r="C24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C13" i="1"/>
  <c r="B13" i="1"/>
  <c r="D9" i="1"/>
  <c r="F9" i="1"/>
  <c r="D8" i="1"/>
  <c r="F8" i="1"/>
  <c r="B8" i="1"/>
  <c r="C20" i="4" l="1"/>
  <c r="B20" i="4"/>
  <c r="B12" i="1"/>
  <c r="B7" i="1" s="1"/>
  <c r="G23" i="1"/>
  <c r="G8" i="1" s="1"/>
  <c r="E23" i="1"/>
  <c r="E8" i="1" s="1"/>
  <c r="C23" i="1"/>
  <c r="C8" i="1" s="1"/>
  <c r="E12" i="1"/>
  <c r="E7" i="1" s="1"/>
  <c r="G12" i="1"/>
  <c r="G7" i="1" s="1"/>
  <c r="D33" i="1"/>
  <c r="B33" i="1"/>
  <c r="B9" i="1" s="1"/>
  <c r="C12" i="1"/>
  <c r="C7" i="1" s="1"/>
  <c r="D12" i="1"/>
  <c r="D7" i="1" s="1"/>
  <c r="D10" i="1" s="1"/>
  <c r="F12" i="1"/>
  <c r="F7" i="1" s="1"/>
  <c r="F10" i="1" s="1"/>
  <c r="B10" i="1" l="1"/>
  <c r="G33" i="1"/>
  <c r="G9" i="1" s="1"/>
  <c r="G10" i="1" s="1"/>
  <c r="F33" i="1"/>
  <c r="E33" i="1"/>
  <c r="C33" i="1" l="1"/>
  <c r="C9" i="1" s="1"/>
  <c r="C10" i="1" s="1"/>
  <c r="E9" i="1"/>
  <c r="E10" i="1" s="1"/>
</calcChain>
</file>

<file path=xl/sharedStrings.xml><?xml version="1.0" encoding="utf-8"?>
<sst xmlns="http://schemas.openxmlformats.org/spreadsheetml/2006/main" count="153" uniqueCount="56">
  <si>
    <t>Schulart</t>
  </si>
  <si>
    <t xml:space="preserve">  Grundschulen</t>
  </si>
  <si>
    <t xml:space="preserve">  Gymnasien</t>
  </si>
  <si>
    <t xml:space="preserve">  Freie Waldorfschulen</t>
  </si>
  <si>
    <t>Berufsbildende Schulen</t>
  </si>
  <si>
    <t xml:space="preserve">  Berufsgrundbildungsjahr</t>
  </si>
  <si>
    <t xml:space="preserve">  Abendgymnasien</t>
  </si>
  <si>
    <t xml:space="preserve">  Kollegs</t>
  </si>
  <si>
    <t xml:space="preserve">  Berufliche Gymnasien</t>
  </si>
  <si>
    <t xml:space="preserve">  Berufsfachschulen</t>
  </si>
  <si>
    <t xml:space="preserve">  Fachoberschulen</t>
  </si>
  <si>
    <t xml:space="preserve">  Fachschulen</t>
  </si>
  <si>
    <t>Insgesamt</t>
  </si>
  <si>
    <t>freier</t>
  </si>
  <si>
    <t>Schulen</t>
  </si>
  <si>
    <t>Davon in … Trägerschaft</t>
  </si>
  <si>
    <t>öffentlicher</t>
  </si>
  <si>
    <t>Allgemeinbildende Schulen</t>
  </si>
  <si>
    <t>Schulen des zweiten Bildungsweges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</si>
  <si>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</si>
  <si>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</si>
  <si>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</si>
  <si>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</si>
  <si>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</si>
  <si>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</si>
  <si>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</si>
  <si>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</si>
  <si>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</si>
  <si>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</si>
  <si>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</si>
  <si>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</si>
  <si>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</si>
  <si>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</si>
  <si>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Kreisfreie Stadt bzw. Landkreis
Land</t>
  </si>
  <si>
    <t>allgemeinbildenden Schulen</t>
  </si>
  <si>
    <t>Davon an</t>
  </si>
  <si>
    <t>berufsbildenden Schulen</t>
  </si>
  <si>
    <t>in öffentlicher Trägerschaft</t>
  </si>
  <si>
    <t>in freier Trägerschaft</t>
  </si>
  <si>
    <t xml:space="preserve">  Berufsschulen</t>
  </si>
  <si>
    <t xml:space="preserve">  Berufsvorbereitungsjahr</t>
  </si>
  <si>
    <t xml:space="preserve">  Berufsvorbereitende Bildungsmaßnahmen</t>
  </si>
  <si>
    <t>nach Schularten</t>
  </si>
  <si>
    <t>Davon  in … Trägerschaft</t>
  </si>
  <si>
    <t xml:space="preserve">  Förderschulen</t>
  </si>
  <si>
    <t xml:space="preserve">  Abendoberschulen</t>
  </si>
  <si>
    <t>Schüler/-innen</t>
  </si>
  <si>
    <t xml:space="preserve">  Gemeinschaftsschulen</t>
  </si>
  <si>
    <t xml:space="preserve">  Oberschulen einschl. 
    Oberschulen+</t>
  </si>
  <si>
    <t xml:space="preserve">    Oberschulen</t>
  </si>
  <si>
    <t xml:space="preserve">    Oberschulen+</t>
  </si>
  <si>
    <t>x</t>
  </si>
  <si>
    <t>-</t>
  </si>
  <si>
    <t>Allgemein- und berufsbildende Schulen sowie Schulen des zweiten Bildungsweges im Freistaat Sachsen im Schuljahr 2023/2024 nach Schularten und Trägerschaft</t>
  </si>
  <si>
    <t xml:space="preserve">  Schulen besonderer Art nach § 63d Sächs
    SchulG</t>
  </si>
  <si>
    <t>Allgemein- und berufsbildende Schulen sowie Schulen des zweiten Bildungsweges im Freistaat Sachsen im Schuljahr 2023/2024 nach Kreisfreien Städten bzw. Landkreisen und Trägerschaft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</si>
</sst>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???\ ??0;\-???\ ??0;???\ ??\ \-"/>
    <numFmt numFmtId="165" formatCode="?\ ??0;\-?\ ??0;?\ ??\ \-"/>
    <numFmt numFmtId="166" formatCode="??0;\-??0;??\ \-"/>
    <numFmt numFmtId="167" formatCode="??\ ??0;\-??\ ??0;??\ ??\ \-"/>
    <numFmt numFmtId="168" formatCode="?\ ??0;\-?\ ??0;?\ ??\x"/>
    <numFmt numFmtId="169" formatCode="?0;\-?0;?\ \-"/>
    <numFmt numFmtId="170" formatCode="??0;\-??0;??\x"/>
    <numFmt numFmtId="171" formatCode="?,??0;\-?,??0;#,???\ \-"/>
    <numFmt numFmtId="172" formatCode="\ \ \ \ \ \ \ \ @"/>
    <numFmt numFmtId="173" formatCode="???,??0;\-???,??0;??,???\ \-"/>
    <numFmt numFmtId="174" formatCode="\ \ \ \ \ @"/>
    <numFmt numFmtId="175" formatCode="??,??0;\-??,??0;?,???\ \-"/>
    <numFmt numFmtId="176" formatCode="\ \ \ \ \ \ \ \ \ \ \ \ @"/>
  </numFmts>
  <fonts count="7" x14ac:knownFonts="1"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166" fontId="1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166" fontId="2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171" fontId="1" fillId="0" borderId="9" xfId="0" applyNumberFormat="1" applyFont="1" applyFill="1" applyBorder="1" applyAlignment="1">
      <alignment horizontal="center" wrapText="1"/>
    </xf>
    <xf numFmtId="171" fontId="1" fillId="0" borderId="9" xfId="0" applyNumberFormat="1" applyFont="1" applyFill="1" applyBorder="1" applyAlignment="1">
      <alignment horizontal="center"/>
    </xf>
    <xf numFmtId="171" fontId="2" fillId="0" borderId="9" xfId="0" applyNumberFormat="1" applyFont="1" applyFill="1" applyBorder="1" applyAlignment="1">
      <alignment horizontal="center"/>
    </xf>
    <xf numFmtId="171" fontId="2" fillId="0" borderId="9" xfId="0" applyNumberFormat="1" applyFont="1" applyFill="1" applyBorder="1" applyAlignment="1">
      <alignment horizontal="center" wrapText="1"/>
    </xf>
    <xf numFmtId="171" fontId="1" fillId="0" borderId="9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 wrapText="1"/>
    </xf>
    <xf numFmtId="175" fontId="1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 wrapText="1"/>
    </xf>
    <xf numFmtId="175" fontId="1" fillId="0" borderId="0" xfId="0" applyNumberFormat="1" applyFont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1" fontId="2" fillId="0" borderId="0" xfId="0" applyNumberFormat="1" applyFont="1" applyFill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6"/>
  <sheetViews>
    <sheetView showGridLines="0" tabSelected="1" workbookViewId="0">
      <selection sqref="A1:G1"/>
    </sheetView>
  </sheetViews>
  <sheetFormatPr baseColWidth="10" defaultRowHeight="12" x14ac:dyDescent="0.2"/>
  <cols>
    <col min="1" max="1" width="38.140625" style="1" customWidth="1"/>
    <col min="2" max="7" width="9.42578125" style="1" customWidth="1"/>
    <col min="8" max="16384" width="11.42578125" style="1"/>
  </cols>
  <sheetData>
    <row r="1" spans="1:7" ht="30" customHeight="1" x14ac:dyDescent="0.2">
      <c r="A1" s="69" t="s">
        <v>53</v>
      </c>
      <c r="B1" s="69"/>
      <c r="C1" s="69"/>
      <c r="D1" s="69"/>
      <c r="E1" s="69"/>
      <c r="F1" s="69"/>
      <c r="G1" s="69"/>
    </row>
    <row r="3" spans="1:7" ht="12" customHeight="1" x14ac:dyDescent="0.2">
      <c r="A3" s="79" t="s">
        <v>0</v>
      </c>
      <c r="B3" s="70" t="s">
        <v>12</v>
      </c>
      <c r="C3" s="71"/>
      <c r="D3" s="74" t="s">
        <v>15</v>
      </c>
      <c r="E3" s="75"/>
      <c r="F3" s="75"/>
      <c r="G3" s="75"/>
    </row>
    <row r="4" spans="1:7" ht="12" customHeight="1" x14ac:dyDescent="0.2">
      <c r="A4" s="77"/>
      <c r="B4" s="72"/>
      <c r="C4" s="73"/>
      <c r="D4" s="76" t="s">
        <v>16</v>
      </c>
      <c r="E4" s="77"/>
      <c r="F4" s="76" t="s">
        <v>13</v>
      </c>
      <c r="G4" s="78"/>
    </row>
    <row r="5" spans="1:7" ht="22.5" x14ac:dyDescent="0.2">
      <c r="A5" s="80"/>
      <c r="B5" s="2" t="s">
        <v>14</v>
      </c>
      <c r="C5" s="2" t="s">
        <v>46</v>
      </c>
      <c r="D5" s="2" t="s">
        <v>14</v>
      </c>
      <c r="E5" s="2" t="s">
        <v>46</v>
      </c>
      <c r="F5" s="2" t="s">
        <v>14</v>
      </c>
      <c r="G5" s="3" t="s">
        <v>46</v>
      </c>
    </row>
    <row r="6" spans="1:7" x14ac:dyDescent="0.2">
      <c r="A6" s="4"/>
      <c r="B6" s="5"/>
    </row>
    <row r="7" spans="1:7" x14ac:dyDescent="0.2">
      <c r="A7" s="6" t="s">
        <v>17</v>
      </c>
      <c r="B7" s="35">
        <f>SUM(B12)</f>
        <v>1565</v>
      </c>
      <c r="C7" s="43">
        <f t="shared" ref="C7:G7" si="0">SUM(C12)</f>
        <v>412911</v>
      </c>
      <c r="D7" s="48">
        <f t="shared" si="0"/>
        <v>1312</v>
      </c>
      <c r="E7" s="43">
        <f t="shared" si="0"/>
        <v>364407</v>
      </c>
      <c r="F7" s="52">
        <f t="shared" si="0"/>
        <v>253</v>
      </c>
      <c r="G7" s="55">
        <f t="shared" si="0"/>
        <v>48504</v>
      </c>
    </row>
    <row r="8" spans="1:7" x14ac:dyDescent="0.2">
      <c r="A8" s="4" t="s">
        <v>4</v>
      </c>
      <c r="B8" s="36">
        <f>SUM(B23)</f>
        <v>242</v>
      </c>
      <c r="C8" s="44">
        <f t="shared" ref="C8:G8" si="1">SUM(C23)</f>
        <v>105571</v>
      </c>
      <c r="D8" s="40">
        <f t="shared" si="1"/>
        <v>73</v>
      </c>
      <c r="E8" s="44">
        <f t="shared" si="1"/>
        <v>72544</v>
      </c>
      <c r="F8" s="16">
        <f t="shared" si="1"/>
        <v>169</v>
      </c>
      <c r="G8" s="56">
        <f t="shared" si="1"/>
        <v>33027</v>
      </c>
    </row>
    <row r="9" spans="1:7" x14ac:dyDescent="0.2">
      <c r="A9" s="6" t="s">
        <v>18</v>
      </c>
      <c r="B9" s="36">
        <f>SUM(B33)</f>
        <v>10</v>
      </c>
      <c r="C9" s="44">
        <f t="shared" ref="C9:G9" si="2">SUM(C33)</f>
        <v>1867</v>
      </c>
      <c r="D9" s="40">
        <f t="shared" si="2"/>
        <v>9</v>
      </c>
      <c r="E9" s="44">
        <f t="shared" si="2"/>
        <v>1811</v>
      </c>
      <c r="F9" s="16">
        <f t="shared" si="2"/>
        <v>1</v>
      </c>
      <c r="G9" s="56">
        <f t="shared" si="2"/>
        <v>56</v>
      </c>
    </row>
    <row r="10" spans="1:7" s="9" customFormat="1" x14ac:dyDescent="0.2">
      <c r="A10" s="8" t="s">
        <v>12</v>
      </c>
      <c r="B10" s="37">
        <f>SUM(B7:B9)</f>
        <v>1817</v>
      </c>
      <c r="C10" s="45">
        <f t="shared" ref="C10:G10" si="3">SUM(C7:C9)</f>
        <v>520349</v>
      </c>
      <c r="D10" s="41">
        <f t="shared" si="3"/>
        <v>1394</v>
      </c>
      <c r="E10" s="45">
        <f t="shared" si="3"/>
        <v>438762</v>
      </c>
      <c r="F10" s="19">
        <f t="shared" si="3"/>
        <v>423</v>
      </c>
      <c r="G10" s="57">
        <f t="shared" si="3"/>
        <v>81587</v>
      </c>
    </row>
    <row r="11" spans="1:7" s="9" customFormat="1" ht="30" customHeight="1" x14ac:dyDescent="0.2">
      <c r="A11" s="10"/>
      <c r="B11" s="65" t="s">
        <v>42</v>
      </c>
      <c r="C11" s="66"/>
      <c r="D11" s="65"/>
      <c r="E11" s="66"/>
      <c r="F11" s="67"/>
      <c r="G11" s="68"/>
    </row>
    <row r="12" spans="1:7" s="9" customFormat="1" x14ac:dyDescent="0.2">
      <c r="A12" s="11" t="s">
        <v>17</v>
      </c>
      <c r="B12" s="38">
        <f>SUM(B13:B21)-SUM(B15:B16)</f>
        <v>1565</v>
      </c>
      <c r="C12" s="46">
        <f t="shared" ref="C12:F12" si="4">SUM(C13:C21)-SUM(C15:C16)</f>
        <v>412911</v>
      </c>
      <c r="D12" s="49">
        <f t="shared" si="4"/>
        <v>1312</v>
      </c>
      <c r="E12" s="46">
        <f>SUM(E13:E21)-SUM(E15:E16)</f>
        <v>364407</v>
      </c>
      <c r="F12" s="53">
        <f t="shared" si="4"/>
        <v>253</v>
      </c>
      <c r="G12" s="58">
        <f>SUM(G13:G21)-SUM(G15:G16)</f>
        <v>48504</v>
      </c>
    </row>
    <row r="13" spans="1:7" x14ac:dyDescent="0.2">
      <c r="A13" s="4" t="s">
        <v>1</v>
      </c>
      <c r="B13" s="36">
        <f>SUM(D13,F13)</f>
        <v>845</v>
      </c>
      <c r="C13" s="44">
        <f>SUM(E13,G13)</f>
        <v>153576</v>
      </c>
      <c r="D13" s="40">
        <v>752</v>
      </c>
      <c r="E13" s="44">
        <v>141810</v>
      </c>
      <c r="F13" s="16">
        <v>93</v>
      </c>
      <c r="G13" s="56">
        <v>11766</v>
      </c>
    </row>
    <row r="14" spans="1:7" ht="24" x14ac:dyDescent="0.2">
      <c r="A14" s="32" t="s">
        <v>48</v>
      </c>
      <c r="B14" s="36">
        <f t="shared" ref="B14:B23" si="5">SUM(D14,F14)</f>
        <v>367</v>
      </c>
      <c r="C14" s="44">
        <f t="shared" ref="C14:C21" si="6">SUM(E14,G14)</f>
        <v>122039</v>
      </c>
      <c r="D14" s="40">
        <v>284</v>
      </c>
      <c r="E14" s="44">
        <v>105387</v>
      </c>
      <c r="F14" s="16">
        <v>83</v>
      </c>
      <c r="G14" s="56">
        <v>16652</v>
      </c>
    </row>
    <row r="15" spans="1:7" x14ac:dyDescent="0.2">
      <c r="A15" s="34" t="s">
        <v>49</v>
      </c>
      <c r="B15" s="36">
        <f t="shared" si="5"/>
        <v>364</v>
      </c>
      <c r="C15" s="44">
        <f t="shared" si="6"/>
        <v>121818</v>
      </c>
      <c r="D15" s="40">
        <v>284</v>
      </c>
      <c r="E15" s="44">
        <v>105387</v>
      </c>
      <c r="F15" s="16">
        <v>80</v>
      </c>
      <c r="G15" s="56">
        <v>16431</v>
      </c>
    </row>
    <row r="16" spans="1:7" x14ac:dyDescent="0.2">
      <c r="A16" s="34" t="s">
        <v>50</v>
      </c>
      <c r="B16" s="36">
        <f t="shared" si="5"/>
        <v>3</v>
      </c>
      <c r="C16" s="44">
        <f t="shared" si="6"/>
        <v>221</v>
      </c>
      <c r="D16" s="42" t="s">
        <v>52</v>
      </c>
      <c r="E16" s="44">
        <v>0</v>
      </c>
      <c r="F16" s="16">
        <v>3</v>
      </c>
      <c r="G16" s="56">
        <v>221</v>
      </c>
    </row>
    <row r="17" spans="1:13" x14ac:dyDescent="0.2">
      <c r="A17" s="4" t="s">
        <v>2</v>
      </c>
      <c r="B17" s="36">
        <f t="shared" si="5"/>
        <v>179</v>
      </c>
      <c r="C17" s="44">
        <f t="shared" si="6"/>
        <v>110969</v>
      </c>
      <c r="D17" s="40">
        <v>134</v>
      </c>
      <c r="E17" s="44">
        <v>95880</v>
      </c>
      <c r="F17" s="16">
        <v>45</v>
      </c>
      <c r="G17" s="56">
        <v>15089</v>
      </c>
    </row>
    <row r="18" spans="1:13" x14ac:dyDescent="0.2">
      <c r="A18" s="6" t="s">
        <v>44</v>
      </c>
      <c r="B18" s="36">
        <f t="shared" si="5"/>
        <v>157</v>
      </c>
      <c r="C18" s="44">
        <f t="shared" si="6"/>
        <v>19896</v>
      </c>
      <c r="D18" s="40">
        <v>136</v>
      </c>
      <c r="E18" s="44">
        <v>18266</v>
      </c>
      <c r="F18" s="16">
        <v>21</v>
      </c>
      <c r="G18" s="56">
        <v>1630</v>
      </c>
    </row>
    <row r="19" spans="1:13" x14ac:dyDescent="0.2">
      <c r="A19" s="33" t="s">
        <v>47</v>
      </c>
      <c r="B19" s="36">
        <f t="shared" si="5"/>
        <v>4</v>
      </c>
      <c r="C19" s="44">
        <f t="shared" si="6"/>
        <v>1235</v>
      </c>
      <c r="D19" s="40">
        <v>2</v>
      </c>
      <c r="E19" s="44">
        <v>1147</v>
      </c>
      <c r="F19" s="16">
        <v>2</v>
      </c>
      <c r="G19" s="56">
        <v>88</v>
      </c>
    </row>
    <row r="20" spans="1:13" ht="24" x14ac:dyDescent="0.2">
      <c r="A20" s="6" t="s">
        <v>54</v>
      </c>
      <c r="B20" s="36">
        <f t="shared" si="5"/>
        <v>4</v>
      </c>
      <c r="C20" s="44">
        <f t="shared" si="6"/>
        <v>1917</v>
      </c>
      <c r="D20" s="40">
        <v>4</v>
      </c>
      <c r="E20" s="44">
        <v>1917</v>
      </c>
      <c r="F20" s="54" t="s">
        <v>52</v>
      </c>
      <c r="G20" s="56">
        <v>0</v>
      </c>
    </row>
    <row r="21" spans="1:13" x14ac:dyDescent="0.2">
      <c r="A21" s="4" t="s">
        <v>3</v>
      </c>
      <c r="B21" s="36">
        <f t="shared" si="5"/>
        <v>9</v>
      </c>
      <c r="C21" s="44">
        <f t="shared" si="6"/>
        <v>3279</v>
      </c>
      <c r="D21" s="42" t="s">
        <v>51</v>
      </c>
      <c r="E21" s="64" t="s">
        <v>51</v>
      </c>
      <c r="F21" s="16">
        <v>9</v>
      </c>
      <c r="G21" s="56">
        <v>3279</v>
      </c>
    </row>
    <row r="22" spans="1:13" x14ac:dyDescent="0.2">
      <c r="A22" s="4"/>
      <c r="B22" s="39"/>
      <c r="C22" s="47"/>
      <c r="D22" s="50"/>
      <c r="E22" s="47"/>
      <c r="F22" s="7"/>
      <c r="G22" s="59"/>
    </row>
    <row r="23" spans="1:13" s="9" customFormat="1" x14ac:dyDescent="0.2">
      <c r="A23" s="8" t="s">
        <v>4</v>
      </c>
      <c r="B23" s="37">
        <f t="shared" si="5"/>
        <v>242</v>
      </c>
      <c r="C23" s="45">
        <f>SUM(C24:C31)</f>
        <v>105571</v>
      </c>
      <c r="D23" s="41">
        <v>73</v>
      </c>
      <c r="E23" s="45">
        <f t="shared" ref="E23" si="7">SUM(E24:E31)</f>
        <v>72544</v>
      </c>
      <c r="F23" s="19">
        <v>169</v>
      </c>
      <c r="G23" s="57">
        <f>SUM(G24:G31)</f>
        <v>33027</v>
      </c>
      <c r="H23" s="22"/>
      <c r="I23" s="23"/>
      <c r="J23" s="24"/>
      <c r="K23" s="23"/>
      <c r="L23" s="25"/>
      <c r="M23" s="26"/>
    </row>
    <row r="24" spans="1:13" x14ac:dyDescent="0.2">
      <c r="A24" s="4" t="s">
        <v>39</v>
      </c>
      <c r="B24" s="42" t="s">
        <v>51</v>
      </c>
      <c r="C24" s="44">
        <f t="shared" ref="C24:C31" si="8">SUM(E24,G24)</f>
        <v>52498</v>
      </c>
      <c r="D24" s="42" t="s">
        <v>51</v>
      </c>
      <c r="E24" s="44">
        <v>49617</v>
      </c>
      <c r="F24" s="54" t="s">
        <v>51</v>
      </c>
      <c r="G24" s="56">
        <v>2881</v>
      </c>
      <c r="H24" s="27"/>
      <c r="I24" s="28"/>
      <c r="J24" s="29"/>
      <c r="K24" s="28"/>
      <c r="L24" s="30"/>
      <c r="M24" s="31"/>
    </row>
    <row r="25" spans="1:13" x14ac:dyDescent="0.2">
      <c r="A25" s="4" t="s">
        <v>5</v>
      </c>
      <c r="B25" s="42" t="s">
        <v>51</v>
      </c>
      <c r="C25" s="44">
        <f t="shared" si="8"/>
        <v>655</v>
      </c>
      <c r="D25" s="42" t="s">
        <v>51</v>
      </c>
      <c r="E25" s="44">
        <v>475</v>
      </c>
      <c r="F25" s="54" t="s">
        <v>51</v>
      </c>
      <c r="G25" s="56">
        <v>180</v>
      </c>
      <c r="H25" s="27"/>
      <c r="I25" s="28"/>
      <c r="J25" s="29"/>
      <c r="K25" s="28"/>
      <c r="L25" s="30"/>
      <c r="M25" s="31"/>
    </row>
    <row r="26" spans="1:13" x14ac:dyDescent="0.2">
      <c r="A26" s="4" t="s">
        <v>40</v>
      </c>
      <c r="B26" s="42" t="s">
        <v>51</v>
      </c>
      <c r="C26" s="44">
        <f t="shared" si="8"/>
        <v>5003</v>
      </c>
      <c r="D26" s="42" t="s">
        <v>51</v>
      </c>
      <c r="E26" s="44">
        <v>3884</v>
      </c>
      <c r="F26" s="54" t="s">
        <v>51</v>
      </c>
      <c r="G26" s="56">
        <v>1119</v>
      </c>
      <c r="H26" s="27"/>
      <c r="I26" s="28"/>
      <c r="J26" s="29"/>
      <c r="K26" s="28"/>
      <c r="L26" s="30"/>
      <c r="M26" s="31"/>
    </row>
    <row r="27" spans="1:13" x14ac:dyDescent="0.2">
      <c r="A27" s="6" t="s">
        <v>41</v>
      </c>
      <c r="B27" s="42" t="s">
        <v>51</v>
      </c>
      <c r="C27" s="44">
        <f t="shared" si="8"/>
        <v>1139</v>
      </c>
      <c r="D27" s="42" t="s">
        <v>51</v>
      </c>
      <c r="E27" s="44">
        <v>563</v>
      </c>
      <c r="F27" s="54" t="s">
        <v>51</v>
      </c>
      <c r="G27" s="56">
        <v>576</v>
      </c>
      <c r="H27" s="27"/>
      <c r="I27" s="28"/>
      <c r="J27" s="29"/>
      <c r="K27" s="28"/>
      <c r="L27" s="30"/>
      <c r="M27" s="31"/>
    </row>
    <row r="28" spans="1:13" x14ac:dyDescent="0.2">
      <c r="A28" s="4" t="s">
        <v>8</v>
      </c>
      <c r="B28" s="42" t="s">
        <v>51</v>
      </c>
      <c r="C28" s="44">
        <f t="shared" si="8"/>
        <v>8864</v>
      </c>
      <c r="D28" s="42" t="s">
        <v>51</v>
      </c>
      <c r="E28" s="44">
        <v>6718</v>
      </c>
      <c r="F28" s="54" t="s">
        <v>51</v>
      </c>
      <c r="G28" s="56">
        <v>2146</v>
      </c>
      <c r="H28" s="27"/>
      <c r="I28" s="28"/>
      <c r="J28" s="29"/>
      <c r="K28" s="28"/>
      <c r="L28" s="30"/>
      <c r="M28" s="31"/>
    </row>
    <row r="29" spans="1:13" x14ac:dyDescent="0.2">
      <c r="A29" s="4" t="s">
        <v>9</v>
      </c>
      <c r="B29" s="42" t="s">
        <v>51</v>
      </c>
      <c r="C29" s="44">
        <f t="shared" si="8"/>
        <v>21960</v>
      </c>
      <c r="D29" s="42" t="s">
        <v>51</v>
      </c>
      <c r="E29" s="44">
        <v>5435</v>
      </c>
      <c r="F29" s="54" t="s">
        <v>51</v>
      </c>
      <c r="G29" s="56">
        <v>16525</v>
      </c>
      <c r="H29" s="27"/>
      <c r="I29" s="28"/>
      <c r="J29" s="29"/>
      <c r="K29" s="28"/>
      <c r="L29" s="30"/>
      <c r="M29" s="31"/>
    </row>
    <row r="30" spans="1:13" x14ac:dyDescent="0.2">
      <c r="A30" s="4" t="s">
        <v>10</v>
      </c>
      <c r="B30" s="42" t="s">
        <v>51</v>
      </c>
      <c r="C30" s="44">
        <f t="shared" si="8"/>
        <v>6005</v>
      </c>
      <c r="D30" s="42" t="s">
        <v>51</v>
      </c>
      <c r="E30" s="44">
        <v>3129</v>
      </c>
      <c r="F30" s="54" t="s">
        <v>51</v>
      </c>
      <c r="G30" s="56">
        <v>2876</v>
      </c>
      <c r="H30" s="27"/>
      <c r="I30" s="28"/>
      <c r="J30" s="29"/>
      <c r="K30" s="28"/>
      <c r="L30" s="30"/>
      <c r="M30" s="31"/>
    </row>
    <row r="31" spans="1:13" x14ac:dyDescent="0.2">
      <c r="A31" s="4" t="s">
        <v>11</v>
      </c>
      <c r="B31" s="42" t="s">
        <v>51</v>
      </c>
      <c r="C31" s="44">
        <f t="shared" si="8"/>
        <v>9447</v>
      </c>
      <c r="D31" s="42" t="s">
        <v>51</v>
      </c>
      <c r="E31" s="44">
        <v>2723</v>
      </c>
      <c r="F31" s="54" t="s">
        <v>51</v>
      </c>
      <c r="G31" s="56">
        <v>6724</v>
      </c>
      <c r="H31" s="27"/>
      <c r="I31" s="28"/>
      <c r="J31" s="29"/>
      <c r="K31" s="28"/>
      <c r="L31" s="30"/>
      <c r="M31" s="31"/>
    </row>
    <row r="32" spans="1:13" x14ac:dyDescent="0.2">
      <c r="A32" s="4"/>
      <c r="B32" s="39"/>
      <c r="C32" s="47"/>
      <c r="D32" s="51"/>
      <c r="E32" s="47"/>
      <c r="F32" s="7"/>
      <c r="G32" s="59"/>
    </row>
    <row r="33" spans="1:7" s="9" customFormat="1" x14ac:dyDescent="0.2">
      <c r="A33" s="11" t="s">
        <v>18</v>
      </c>
      <c r="B33" s="41">
        <f>SUM(B34:B36)</f>
        <v>10</v>
      </c>
      <c r="C33" s="45">
        <f>SUM(E33,G33)</f>
        <v>1867</v>
      </c>
      <c r="D33" s="41">
        <f>SUM(D34:D36)</f>
        <v>9</v>
      </c>
      <c r="E33" s="45">
        <f>SUM(E34:E36)</f>
        <v>1811</v>
      </c>
      <c r="F33" s="19">
        <f>SUM(F34:F36)</f>
        <v>1</v>
      </c>
      <c r="G33" s="57">
        <f>SUM(G34:G36)</f>
        <v>56</v>
      </c>
    </row>
    <row r="34" spans="1:7" x14ac:dyDescent="0.2">
      <c r="A34" s="4" t="s">
        <v>45</v>
      </c>
      <c r="B34" s="36">
        <f t="shared" ref="B34" si="9">SUM(D34,F34)</f>
        <v>3</v>
      </c>
      <c r="C34" s="44">
        <f t="shared" ref="C34" si="10">SUM(E34,G34)</f>
        <v>744</v>
      </c>
      <c r="D34" s="40">
        <v>3</v>
      </c>
      <c r="E34" s="44">
        <v>744</v>
      </c>
      <c r="F34" s="16">
        <v>0</v>
      </c>
      <c r="G34" s="56">
        <v>0</v>
      </c>
    </row>
    <row r="35" spans="1:7" x14ac:dyDescent="0.2">
      <c r="A35" s="4" t="s">
        <v>6</v>
      </c>
      <c r="B35" s="36">
        <f t="shared" ref="B35:B36" si="11">SUM(D35,F35)</f>
        <v>3</v>
      </c>
      <c r="C35" s="44">
        <f t="shared" ref="C35:C36" si="12">SUM(E35,G35)</f>
        <v>353</v>
      </c>
      <c r="D35" s="40">
        <v>3</v>
      </c>
      <c r="E35" s="44">
        <v>353</v>
      </c>
      <c r="F35" s="16">
        <v>0</v>
      </c>
      <c r="G35" s="56">
        <v>0</v>
      </c>
    </row>
    <row r="36" spans="1:7" x14ac:dyDescent="0.2">
      <c r="A36" s="4" t="s">
        <v>7</v>
      </c>
      <c r="B36" s="36">
        <f t="shared" si="11"/>
        <v>4</v>
      </c>
      <c r="C36" s="44">
        <f t="shared" si="12"/>
        <v>770</v>
      </c>
      <c r="D36" s="40">
        <v>3</v>
      </c>
      <c r="E36" s="44">
        <v>714</v>
      </c>
      <c r="F36" s="16">
        <v>1</v>
      </c>
      <c r="G36" s="56">
        <v>56</v>
      </c>
    </row>
  </sheetData>
  <mergeCells count="7">
    <mergeCell ref="B11:G11"/>
    <mergeCell ref="A1:G1"/>
    <mergeCell ref="B3:C4"/>
    <mergeCell ref="D3:G3"/>
    <mergeCell ref="D4:E4"/>
    <mergeCell ref="F4:G4"/>
    <mergeCell ref="A3:A5"/>
  </mergeCells>
  <pageMargins left="0.78740157480314965" right="0.78740157480314965" top="0.98425196850393704" bottom="0.78740157480314965" header="0.31496062992125984" footer="0.31496062992125984"/>
  <pageSetup paperSize="9" orientation="portrait" verticalDpi="1200" r:id="rId1"/>
  <headerFooter>
    <oddFooter>&amp;C&amp;"Arial,Standard"&amp;6© 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0"/>
  <sheetViews>
    <sheetView showGridLines="0" workbookViewId="0">
      <selection sqref="A1:I1"/>
    </sheetView>
  </sheetViews>
  <sheetFormatPr baseColWidth="10" defaultRowHeight="12" x14ac:dyDescent="0.2"/>
  <cols>
    <col min="1" max="1" width="29.85546875" style="12" customWidth="1"/>
    <col min="2" max="9" width="8" style="12" customWidth="1"/>
    <col min="10" max="16384" width="11.42578125" style="12"/>
  </cols>
  <sheetData>
    <row r="1" spans="1:9" ht="30" customHeight="1" x14ac:dyDescent="0.2">
      <c r="A1" s="85" t="s">
        <v>55</v>
      </c>
      <c r="B1" s="85"/>
      <c r="C1" s="85"/>
      <c r="D1" s="85"/>
      <c r="E1" s="85"/>
      <c r="F1" s="85"/>
      <c r="G1" s="85"/>
      <c r="H1" s="85"/>
      <c r="I1" s="85"/>
    </row>
    <row r="3" spans="1:9" ht="12" customHeight="1" x14ac:dyDescent="0.2">
      <c r="A3" s="86" t="s">
        <v>33</v>
      </c>
      <c r="B3" s="89" t="s">
        <v>12</v>
      </c>
      <c r="C3" s="89"/>
      <c r="D3" s="89" t="s">
        <v>35</v>
      </c>
      <c r="E3" s="89"/>
      <c r="F3" s="89"/>
      <c r="G3" s="89"/>
      <c r="H3" s="89"/>
      <c r="I3" s="92"/>
    </row>
    <row r="4" spans="1:9" ht="24.75" customHeight="1" x14ac:dyDescent="0.2">
      <c r="A4" s="87"/>
      <c r="B4" s="90"/>
      <c r="C4" s="90"/>
      <c r="D4" s="91" t="s">
        <v>34</v>
      </c>
      <c r="E4" s="87"/>
      <c r="F4" s="90" t="s">
        <v>36</v>
      </c>
      <c r="G4" s="90"/>
      <c r="H4" s="90" t="s">
        <v>18</v>
      </c>
      <c r="I4" s="91"/>
    </row>
    <row r="5" spans="1:9" ht="22.5" x14ac:dyDescent="0.2">
      <c r="A5" s="88"/>
      <c r="B5" s="13" t="s">
        <v>14</v>
      </c>
      <c r="C5" s="2" t="s">
        <v>46</v>
      </c>
      <c r="D5" s="13" t="s">
        <v>14</v>
      </c>
      <c r="E5" s="2" t="s">
        <v>46</v>
      </c>
      <c r="F5" s="13" t="s">
        <v>14</v>
      </c>
      <c r="G5" s="2" t="s">
        <v>46</v>
      </c>
      <c r="H5" s="13" t="s">
        <v>14</v>
      </c>
      <c r="I5" s="3" t="s">
        <v>46</v>
      </c>
    </row>
    <row r="6" spans="1:9" x14ac:dyDescent="0.2">
      <c r="A6" s="14"/>
      <c r="B6" s="15"/>
    </row>
    <row r="7" spans="1:9" s="17" customFormat="1" x14ac:dyDescent="0.2">
      <c r="A7" s="12" t="s">
        <v>19</v>
      </c>
      <c r="B7" s="36">
        <f>SUM(B22,B37)</f>
        <v>124</v>
      </c>
      <c r="C7" s="44">
        <f t="shared" ref="C7:I7" si="0">SUM(C22,C37)</f>
        <v>36566</v>
      </c>
      <c r="D7" s="40">
        <f t="shared" si="0"/>
        <v>91</v>
      </c>
      <c r="E7" s="44">
        <f t="shared" si="0"/>
        <v>23106</v>
      </c>
      <c r="F7" s="16">
        <f t="shared" si="0"/>
        <v>30</v>
      </c>
      <c r="G7" s="44">
        <f t="shared" si="0"/>
        <v>13176</v>
      </c>
      <c r="H7" s="20">
        <f t="shared" si="0"/>
        <v>3</v>
      </c>
      <c r="I7" s="40">
        <f t="shared" si="0"/>
        <v>284</v>
      </c>
    </row>
    <row r="8" spans="1:9" ht="14.25" customHeight="1" x14ac:dyDescent="0.2">
      <c r="A8" s="12" t="s">
        <v>20</v>
      </c>
      <c r="B8" s="36">
        <f t="shared" ref="B8:I8" si="1">SUM(B23,B38)</f>
        <v>166</v>
      </c>
      <c r="C8" s="44">
        <f t="shared" si="1"/>
        <v>37774</v>
      </c>
      <c r="D8" s="40">
        <f t="shared" si="1"/>
        <v>153</v>
      </c>
      <c r="E8" s="44">
        <f t="shared" si="1"/>
        <v>32036</v>
      </c>
      <c r="F8" s="16">
        <f t="shared" si="1"/>
        <v>12</v>
      </c>
      <c r="G8" s="44">
        <f t="shared" si="1"/>
        <v>5607</v>
      </c>
      <c r="H8" s="20">
        <f t="shared" si="1"/>
        <v>1</v>
      </c>
      <c r="I8" s="40">
        <f t="shared" si="1"/>
        <v>131</v>
      </c>
    </row>
    <row r="9" spans="1:9" x14ac:dyDescent="0.2">
      <c r="A9" s="12" t="s">
        <v>21</v>
      </c>
      <c r="B9" s="36">
        <f t="shared" ref="B9:I9" si="2">SUM(B24,B39)</f>
        <v>143</v>
      </c>
      <c r="C9" s="44">
        <f t="shared" si="2"/>
        <v>34238</v>
      </c>
      <c r="D9" s="40">
        <f t="shared" si="2"/>
        <v>130</v>
      </c>
      <c r="E9" s="44">
        <f t="shared" si="2"/>
        <v>29825</v>
      </c>
      <c r="F9" s="16">
        <f t="shared" si="2"/>
        <v>12</v>
      </c>
      <c r="G9" s="44">
        <f t="shared" si="2"/>
        <v>4197</v>
      </c>
      <c r="H9" s="20">
        <f t="shared" si="2"/>
        <v>1</v>
      </c>
      <c r="I9" s="40">
        <f t="shared" si="2"/>
        <v>216</v>
      </c>
    </row>
    <row r="10" spans="1:9" x14ac:dyDescent="0.2">
      <c r="A10" s="12" t="s">
        <v>22</v>
      </c>
      <c r="B10" s="36">
        <f t="shared" ref="B10:I10" si="3">SUM(B25,B40)</f>
        <v>109</v>
      </c>
      <c r="C10" s="44">
        <f t="shared" si="3"/>
        <v>26551</v>
      </c>
      <c r="D10" s="40">
        <f t="shared" si="3"/>
        <v>92</v>
      </c>
      <c r="E10" s="44">
        <f t="shared" si="3"/>
        <v>20691</v>
      </c>
      <c r="F10" s="16">
        <f t="shared" si="3"/>
        <v>17</v>
      </c>
      <c r="G10" s="44">
        <f t="shared" si="3"/>
        <v>5860</v>
      </c>
      <c r="H10" s="20">
        <f t="shared" si="3"/>
        <v>0</v>
      </c>
      <c r="I10" s="40">
        <f t="shared" si="3"/>
        <v>0</v>
      </c>
    </row>
    <row r="11" spans="1:9" x14ac:dyDescent="0.2">
      <c r="A11" s="12" t="s">
        <v>23</v>
      </c>
      <c r="B11" s="36">
        <f t="shared" ref="B11:I11" si="4">SUM(B26,B41)</f>
        <v>141</v>
      </c>
      <c r="C11" s="44">
        <f t="shared" si="4"/>
        <v>37647</v>
      </c>
      <c r="D11" s="40">
        <f t="shared" si="4"/>
        <v>123</v>
      </c>
      <c r="E11" s="44">
        <f t="shared" si="4"/>
        <v>30048</v>
      </c>
      <c r="F11" s="16">
        <f t="shared" si="4"/>
        <v>18</v>
      </c>
      <c r="G11" s="44">
        <f t="shared" si="4"/>
        <v>7599</v>
      </c>
      <c r="H11" s="20">
        <f t="shared" si="4"/>
        <v>0</v>
      </c>
      <c r="I11" s="40">
        <f t="shared" si="4"/>
        <v>0</v>
      </c>
    </row>
    <row r="12" spans="1:9" ht="18" customHeight="1" x14ac:dyDescent="0.2">
      <c r="A12" s="12" t="s">
        <v>24</v>
      </c>
      <c r="B12" s="36">
        <f t="shared" ref="B12:I12" si="5">SUM(B27,B42)</f>
        <v>224</v>
      </c>
      <c r="C12" s="44">
        <f t="shared" si="5"/>
        <v>84125</v>
      </c>
      <c r="D12" s="40">
        <f t="shared" si="5"/>
        <v>177</v>
      </c>
      <c r="E12" s="44">
        <f t="shared" si="5"/>
        <v>62161</v>
      </c>
      <c r="F12" s="16">
        <f t="shared" si="5"/>
        <v>45</v>
      </c>
      <c r="G12" s="44">
        <f t="shared" si="5"/>
        <v>21545</v>
      </c>
      <c r="H12" s="20">
        <f t="shared" si="5"/>
        <v>2</v>
      </c>
      <c r="I12" s="40">
        <f t="shared" si="5"/>
        <v>419</v>
      </c>
    </row>
    <row r="13" spans="1:9" ht="14.25" customHeight="1" x14ac:dyDescent="0.2">
      <c r="A13" s="12" t="s">
        <v>25</v>
      </c>
      <c r="B13" s="36">
        <f t="shared" ref="B13:I13" si="6">SUM(B28,B43)</f>
        <v>154</v>
      </c>
      <c r="C13" s="44">
        <f t="shared" si="6"/>
        <v>36563</v>
      </c>
      <c r="D13" s="40">
        <f t="shared" si="6"/>
        <v>137</v>
      </c>
      <c r="E13" s="44">
        <f t="shared" si="6"/>
        <v>31167</v>
      </c>
      <c r="F13" s="16">
        <f t="shared" si="6"/>
        <v>17</v>
      </c>
      <c r="G13" s="44">
        <f t="shared" si="6"/>
        <v>5322</v>
      </c>
      <c r="H13" s="20">
        <f t="shared" si="6"/>
        <v>0</v>
      </c>
      <c r="I13" s="40">
        <f t="shared" si="6"/>
        <v>74</v>
      </c>
    </row>
    <row r="14" spans="1:9" s="17" customFormat="1" x14ac:dyDescent="0.2">
      <c r="A14" s="12" t="s">
        <v>26</v>
      </c>
      <c r="B14" s="36">
        <f t="shared" ref="B14:I14" si="7">SUM(B29,B44)</f>
        <v>126</v>
      </c>
      <c r="C14" s="44">
        <f t="shared" si="7"/>
        <v>29874</v>
      </c>
      <c r="D14" s="40">
        <f t="shared" si="7"/>
        <v>112</v>
      </c>
      <c r="E14" s="44">
        <f t="shared" si="7"/>
        <v>24377</v>
      </c>
      <c r="F14" s="16">
        <f t="shared" si="7"/>
        <v>14</v>
      </c>
      <c r="G14" s="44">
        <f t="shared" si="7"/>
        <v>5454</v>
      </c>
      <c r="H14" s="20">
        <f t="shared" si="7"/>
        <v>0</v>
      </c>
      <c r="I14" s="40">
        <f t="shared" si="7"/>
        <v>43</v>
      </c>
    </row>
    <row r="15" spans="1:9" x14ac:dyDescent="0.2">
      <c r="A15" s="12" t="s">
        <v>27</v>
      </c>
      <c r="B15" s="36">
        <f t="shared" ref="B15:I15" si="8">SUM(B30,B45)</f>
        <v>104</v>
      </c>
      <c r="C15" s="44">
        <f t="shared" si="8"/>
        <v>29667</v>
      </c>
      <c r="D15" s="40">
        <f t="shared" si="8"/>
        <v>94</v>
      </c>
      <c r="E15" s="44">
        <f t="shared" si="8"/>
        <v>25537</v>
      </c>
      <c r="F15" s="16">
        <f t="shared" si="8"/>
        <v>10</v>
      </c>
      <c r="G15" s="44">
        <f t="shared" si="8"/>
        <v>4130</v>
      </c>
      <c r="H15" s="20">
        <f t="shared" si="8"/>
        <v>0</v>
      </c>
      <c r="I15" s="40">
        <f t="shared" si="8"/>
        <v>0</v>
      </c>
    </row>
    <row r="16" spans="1:9" x14ac:dyDescent="0.2">
      <c r="A16" s="12" t="s">
        <v>28</v>
      </c>
      <c r="B16" s="36">
        <f t="shared" ref="B16:I16" si="9">SUM(B31,B46)</f>
        <v>114</v>
      </c>
      <c r="C16" s="44">
        <f t="shared" si="9"/>
        <v>29900</v>
      </c>
      <c r="D16" s="40">
        <f t="shared" si="9"/>
        <v>103</v>
      </c>
      <c r="E16" s="44">
        <f t="shared" si="9"/>
        <v>25428</v>
      </c>
      <c r="F16" s="16">
        <f t="shared" si="9"/>
        <v>11</v>
      </c>
      <c r="G16" s="44">
        <f t="shared" si="9"/>
        <v>4472</v>
      </c>
      <c r="H16" s="20">
        <f t="shared" si="9"/>
        <v>0</v>
      </c>
      <c r="I16" s="40">
        <f t="shared" si="9"/>
        <v>0</v>
      </c>
    </row>
    <row r="17" spans="1:9" ht="18" customHeight="1" x14ac:dyDescent="0.2">
      <c r="A17" s="12" t="s">
        <v>29</v>
      </c>
      <c r="B17" s="36">
        <f t="shared" ref="B17:I17" si="10">SUM(B32,B47)</f>
        <v>210</v>
      </c>
      <c r="C17" s="44">
        <f t="shared" si="10"/>
        <v>81877</v>
      </c>
      <c r="D17" s="40">
        <f t="shared" si="10"/>
        <v>170</v>
      </c>
      <c r="E17" s="44">
        <f t="shared" si="10"/>
        <v>61573</v>
      </c>
      <c r="F17" s="16">
        <f t="shared" si="10"/>
        <v>37</v>
      </c>
      <c r="G17" s="44">
        <f t="shared" si="10"/>
        <v>19604</v>
      </c>
      <c r="H17" s="20">
        <f t="shared" si="10"/>
        <v>3</v>
      </c>
      <c r="I17" s="40">
        <f t="shared" si="10"/>
        <v>700</v>
      </c>
    </row>
    <row r="18" spans="1:9" ht="14.25" customHeight="1" x14ac:dyDescent="0.2">
      <c r="A18" s="12" t="s">
        <v>30</v>
      </c>
      <c r="B18" s="36">
        <f t="shared" ref="B18:I18" si="11">SUM(B33,B48)</f>
        <v>105</v>
      </c>
      <c r="C18" s="44">
        <f t="shared" si="11"/>
        <v>30089</v>
      </c>
      <c r="D18" s="40">
        <f t="shared" si="11"/>
        <v>97</v>
      </c>
      <c r="E18" s="44">
        <f t="shared" si="11"/>
        <v>26669</v>
      </c>
      <c r="F18" s="16">
        <f t="shared" si="11"/>
        <v>8</v>
      </c>
      <c r="G18" s="44">
        <f t="shared" si="11"/>
        <v>3420</v>
      </c>
      <c r="H18" s="20">
        <f t="shared" si="11"/>
        <v>0</v>
      </c>
      <c r="I18" s="40">
        <f t="shared" si="11"/>
        <v>0</v>
      </c>
    </row>
    <row r="19" spans="1:9" x14ac:dyDescent="0.2">
      <c r="A19" s="12" t="s">
        <v>31</v>
      </c>
      <c r="B19" s="36">
        <f t="shared" ref="B19:I20" si="12">SUM(B34,B49)</f>
        <v>97</v>
      </c>
      <c r="C19" s="44">
        <f t="shared" si="12"/>
        <v>25478</v>
      </c>
      <c r="D19" s="40">
        <f t="shared" si="12"/>
        <v>86</v>
      </c>
      <c r="E19" s="44">
        <f t="shared" si="12"/>
        <v>20293</v>
      </c>
      <c r="F19" s="16">
        <f t="shared" si="12"/>
        <v>11</v>
      </c>
      <c r="G19" s="44">
        <f t="shared" si="12"/>
        <v>5185</v>
      </c>
      <c r="H19" s="20">
        <f t="shared" si="12"/>
        <v>0</v>
      </c>
      <c r="I19" s="40">
        <f t="shared" si="12"/>
        <v>0</v>
      </c>
    </row>
    <row r="20" spans="1:9" s="17" customFormat="1" ht="15.75" customHeight="1" x14ac:dyDescent="0.2">
      <c r="A20" s="18" t="s">
        <v>32</v>
      </c>
      <c r="B20" s="37">
        <f t="shared" si="12"/>
        <v>1817</v>
      </c>
      <c r="C20" s="45">
        <f t="shared" si="12"/>
        <v>520349</v>
      </c>
      <c r="D20" s="41">
        <f t="shared" si="12"/>
        <v>1565</v>
      </c>
      <c r="E20" s="45">
        <f t="shared" si="12"/>
        <v>412911</v>
      </c>
      <c r="F20" s="19">
        <f t="shared" si="12"/>
        <v>242</v>
      </c>
      <c r="G20" s="45">
        <f t="shared" si="12"/>
        <v>105571</v>
      </c>
      <c r="H20" s="21">
        <f t="shared" si="12"/>
        <v>10</v>
      </c>
      <c r="I20" s="41">
        <f t="shared" si="12"/>
        <v>1867</v>
      </c>
    </row>
    <row r="21" spans="1:9" ht="27" customHeight="1" x14ac:dyDescent="0.2">
      <c r="B21" s="81" t="s">
        <v>37</v>
      </c>
      <c r="C21" s="82"/>
      <c r="D21" s="81"/>
      <c r="E21" s="82"/>
      <c r="F21" s="83"/>
      <c r="G21" s="82"/>
      <c r="H21" s="84"/>
      <c r="I21" s="81"/>
    </row>
    <row r="22" spans="1:9" s="17" customFormat="1" x14ac:dyDescent="0.2">
      <c r="A22" s="12" t="s">
        <v>19</v>
      </c>
      <c r="B22" s="36">
        <f>SUM(D22,F22,H22)</f>
        <v>84</v>
      </c>
      <c r="C22" s="44">
        <f>SUM(E22,G22,I22)</f>
        <v>27410</v>
      </c>
      <c r="D22" s="40">
        <v>74</v>
      </c>
      <c r="E22" s="44">
        <v>19548</v>
      </c>
      <c r="F22" s="16">
        <v>8</v>
      </c>
      <c r="G22" s="44">
        <v>7634</v>
      </c>
      <c r="H22" s="20">
        <v>2</v>
      </c>
      <c r="I22" s="40">
        <v>228</v>
      </c>
    </row>
    <row r="23" spans="1:9" ht="14.25" customHeight="1" x14ac:dyDescent="0.2">
      <c r="A23" s="12" t="s">
        <v>20</v>
      </c>
      <c r="B23" s="36">
        <f t="shared" ref="B23:B35" si="13">SUM(D23,F23,H23)</f>
        <v>132</v>
      </c>
      <c r="C23" s="44">
        <f t="shared" ref="C23:C35" si="14">SUM(E23,G23,I23)</f>
        <v>31233</v>
      </c>
      <c r="D23" s="40">
        <v>128</v>
      </c>
      <c r="E23" s="44">
        <v>26992</v>
      </c>
      <c r="F23" s="16">
        <v>3</v>
      </c>
      <c r="G23" s="44">
        <v>4110</v>
      </c>
      <c r="H23" s="20">
        <v>1</v>
      </c>
      <c r="I23" s="40">
        <v>131</v>
      </c>
    </row>
    <row r="24" spans="1:9" x14ac:dyDescent="0.2">
      <c r="A24" s="12" t="s">
        <v>21</v>
      </c>
      <c r="B24" s="36">
        <f t="shared" si="13"/>
        <v>122</v>
      </c>
      <c r="C24" s="44">
        <f t="shared" si="14"/>
        <v>31321</v>
      </c>
      <c r="D24" s="40">
        <v>116</v>
      </c>
      <c r="E24" s="44">
        <v>27834</v>
      </c>
      <c r="F24" s="16">
        <v>5</v>
      </c>
      <c r="G24" s="44">
        <v>3271</v>
      </c>
      <c r="H24" s="20">
        <v>1</v>
      </c>
      <c r="I24" s="40">
        <v>216</v>
      </c>
    </row>
    <row r="25" spans="1:9" x14ac:dyDescent="0.2">
      <c r="A25" s="12" t="s">
        <v>22</v>
      </c>
      <c r="B25" s="36">
        <f t="shared" si="13"/>
        <v>85</v>
      </c>
      <c r="C25" s="44">
        <f t="shared" si="14"/>
        <v>22747</v>
      </c>
      <c r="D25" s="40">
        <v>81</v>
      </c>
      <c r="E25" s="44">
        <v>18788</v>
      </c>
      <c r="F25" s="16">
        <v>4</v>
      </c>
      <c r="G25" s="44">
        <v>3959</v>
      </c>
      <c r="H25" s="20">
        <v>0</v>
      </c>
      <c r="I25" s="40">
        <v>0</v>
      </c>
    </row>
    <row r="26" spans="1:9" x14ac:dyDescent="0.2">
      <c r="A26" s="12" t="s">
        <v>23</v>
      </c>
      <c r="B26" s="36">
        <f t="shared" si="13"/>
        <v>102</v>
      </c>
      <c r="C26" s="44">
        <f t="shared" si="14"/>
        <v>30818</v>
      </c>
      <c r="D26" s="40">
        <v>96</v>
      </c>
      <c r="E26" s="44">
        <v>24785</v>
      </c>
      <c r="F26" s="16">
        <v>6</v>
      </c>
      <c r="G26" s="44">
        <v>6033</v>
      </c>
      <c r="H26" s="20">
        <v>0</v>
      </c>
      <c r="I26" s="40">
        <v>0</v>
      </c>
    </row>
    <row r="27" spans="1:9" ht="18" customHeight="1" x14ac:dyDescent="0.2">
      <c r="A27" s="12" t="s">
        <v>24</v>
      </c>
      <c r="B27" s="36">
        <f t="shared" si="13"/>
        <v>152</v>
      </c>
      <c r="C27" s="44">
        <f t="shared" si="14"/>
        <v>65912</v>
      </c>
      <c r="D27" s="40">
        <v>138</v>
      </c>
      <c r="E27" s="44">
        <v>52456</v>
      </c>
      <c r="F27" s="16">
        <v>12</v>
      </c>
      <c r="G27" s="44">
        <v>13037</v>
      </c>
      <c r="H27" s="20">
        <v>2</v>
      </c>
      <c r="I27" s="40">
        <v>419</v>
      </c>
    </row>
    <row r="28" spans="1:9" ht="14.25" customHeight="1" x14ac:dyDescent="0.2">
      <c r="A28" s="12" t="s">
        <v>25</v>
      </c>
      <c r="B28" s="36">
        <f t="shared" si="13"/>
        <v>122</v>
      </c>
      <c r="C28" s="44">
        <f t="shared" si="14"/>
        <v>32116</v>
      </c>
      <c r="D28" s="40">
        <v>117</v>
      </c>
      <c r="E28" s="44">
        <v>27857</v>
      </c>
      <c r="F28" s="16">
        <v>5</v>
      </c>
      <c r="G28" s="44">
        <v>4185</v>
      </c>
      <c r="H28" s="20">
        <v>0</v>
      </c>
      <c r="I28" s="40">
        <v>74</v>
      </c>
    </row>
    <row r="29" spans="1:9" s="17" customFormat="1" x14ac:dyDescent="0.2">
      <c r="A29" s="12" t="s">
        <v>26</v>
      </c>
      <c r="B29" s="36">
        <f t="shared" si="13"/>
        <v>97</v>
      </c>
      <c r="C29" s="44">
        <f t="shared" si="14"/>
        <v>26945</v>
      </c>
      <c r="D29" s="40">
        <v>91</v>
      </c>
      <c r="E29" s="44">
        <v>22034</v>
      </c>
      <c r="F29" s="16">
        <v>6</v>
      </c>
      <c r="G29" s="44">
        <v>4868</v>
      </c>
      <c r="H29" s="20">
        <v>0</v>
      </c>
      <c r="I29" s="40">
        <v>43</v>
      </c>
    </row>
    <row r="30" spans="1:9" x14ac:dyDescent="0.2">
      <c r="A30" s="12" t="s">
        <v>27</v>
      </c>
      <c r="B30" s="36">
        <f t="shared" si="13"/>
        <v>85</v>
      </c>
      <c r="C30" s="44">
        <f t="shared" si="14"/>
        <v>27348</v>
      </c>
      <c r="D30" s="40">
        <v>81</v>
      </c>
      <c r="E30" s="44">
        <v>23789</v>
      </c>
      <c r="F30" s="16">
        <v>4</v>
      </c>
      <c r="G30" s="44">
        <v>3559</v>
      </c>
      <c r="H30" s="20">
        <v>0</v>
      </c>
      <c r="I30" s="40">
        <v>0</v>
      </c>
    </row>
    <row r="31" spans="1:9" x14ac:dyDescent="0.2">
      <c r="A31" s="12" t="s">
        <v>28</v>
      </c>
      <c r="B31" s="36">
        <f t="shared" si="13"/>
        <v>92</v>
      </c>
      <c r="C31" s="44">
        <f t="shared" si="14"/>
        <v>26625</v>
      </c>
      <c r="D31" s="40">
        <v>90</v>
      </c>
      <c r="E31" s="44">
        <v>23336</v>
      </c>
      <c r="F31" s="16">
        <v>2</v>
      </c>
      <c r="G31" s="44">
        <v>3289</v>
      </c>
      <c r="H31" s="20">
        <v>0</v>
      </c>
      <c r="I31" s="40">
        <v>0</v>
      </c>
    </row>
    <row r="32" spans="1:9" ht="18" customHeight="1" x14ac:dyDescent="0.2">
      <c r="A32" s="12" t="s">
        <v>29</v>
      </c>
      <c r="B32" s="36">
        <f t="shared" si="13"/>
        <v>155</v>
      </c>
      <c r="C32" s="44">
        <f t="shared" si="14"/>
        <v>65882</v>
      </c>
      <c r="D32" s="40">
        <v>142</v>
      </c>
      <c r="E32" s="44">
        <v>53958</v>
      </c>
      <c r="F32" s="16">
        <v>10</v>
      </c>
      <c r="G32" s="44">
        <v>11224</v>
      </c>
      <c r="H32" s="20">
        <v>3</v>
      </c>
      <c r="I32" s="40">
        <v>700</v>
      </c>
    </row>
    <row r="33" spans="1:16" ht="14.25" customHeight="1" x14ac:dyDescent="0.2">
      <c r="A33" s="12" t="s">
        <v>30</v>
      </c>
      <c r="B33" s="36">
        <f t="shared" si="13"/>
        <v>88</v>
      </c>
      <c r="C33" s="44">
        <f t="shared" si="14"/>
        <v>27203</v>
      </c>
      <c r="D33" s="40">
        <v>85</v>
      </c>
      <c r="E33" s="44">
        <v>24237</v>
      </c>
      <c r="F33" s="16">
        <v>3</v>
      </c>
      <c r="G33" s="44">
        <v>2966</v>
      </c>
      <c r="H33" s="20">
        <v>0</v>
      </c>
      <c r="I33" s="40">
        <v>0</v>
      </c>
    </row>
    <row r="34" spans="1:16" x14ac:dyDescent="0.2">
      <c r="A34" s="12" t="s">
        <v>31</v>
      </c>
      <c r="B34" s="36">
        <f t="shared" si="13"/>
        <v>78</v>
      </c>
      <c r="C34" s="44">
        <f t="shared" si="14"/>
        <v>23202</v>
      </c>
      <c r="D34" s="40">
        <v>73</v>
      </c>
      <c r="E34" s="44">
        <v>18793</v>
      </c>
      <c r="F34" s="16">
        <v>5</v>
      </c>
      <c r="G34" s="44">
        <v>4409</v>
      </c>
      <c r="H34" s="20">
        <v>0</v>
      </c>
      <c r="I34" s="40">
        <v>0</v>
      </c>
    </row>
    <row r="35" spans="1:16" s="17" customFormat="1" ht="15.75" customHeight="1" x14ac:dyDescent="0.2">
      <c r="A35" s="18" t="s">
        <v>32</v>
      </c>
      <c r="B35" s="37">
        <f t="shared" si="13"/>
        <v>1394</v>
      </c>
      <c r="C35" s="45">
        <f t="shared" si="14"/>
        <v>438762</v>
      </c>
      <c r="D35" s="41">
        <f>SUM(D22:D34)</f>
        <v>1312</v>
      </c>
      <c r="E35" s="45">
        <f t="shared" ref="E35:I35" si="15">SUM(E22:E34)</f>
        <v>364407</v>
      </c>
      <c r="F35" s="19">
        <f t="shared" si="15"/>
        <v>73</v>
      </c>
      <c r="G35" s="45">
        <f t="shared" si="15"/>
        <v>72544</v>
      </c>
      <c r="H35" s="21">
        <f t="shared" si="15"/>
        <v>9</v>
      </c>
      <c r="I35" s="41">
        <f t="shared" si="15"/>
        <v>1811</v>
      </c>
    </row>
    <row r="36" spans="1:16" ht="27" customHeight="1" x14ac:dyDescent="0.2">
      <c r="B36" s="81" t="s">
        <v>38</v>
      </c>
      <c r="C36" s="82"/>
      <c r="D36" s="81"/>
      <c r="E36" s="82"/>
      <c r="F36" s="83"/>
      <c r="G36" s="82"/>
      <c r="H36" s="84"/>
      <c r="I36" s="81"/>
    </row>
    <row r="37" spans="1:16" s="17" customFormat="1" x14ac:dyDescent="0.2">
      <c r="A37" s="12" t="s">
        <v>19</v>
      </c>
      <c r="B37" s="36">
        <f>SUM(D37,F37,H37)</f>
        <v>40</v>
      </c>
      <c r="C37" s="44">
        <f>SUM(E37,G37,I37)</f>
        <v>9156</v>
      </c>
      <c r="D37" s="40">
        <v>17</v>
      </c>
      <c r="E37" s="44">
        <v>3558</v>
      </c>
      <c r="F37" s="16">
        <v>22</v>
      </c>
      <c r="G37" s="44">
        <v>5542</v>
      </c>
      <c r="H37" s="20">
        <v>1</v>
      </c>
      <c r="I37" s="40">
        <v>56</v>
      </c>
    </row>
    <row r="38" spans="1:16" ht="14.25" customHeight="1" x14ac:dyDescent="0.2">
      <c r="A38" s="12" t="s">
        <v>20</v>
      </c>
      <c r="B38" s="36">
        <f t="shared" ref="B38:B50" si="16">SUM(D38,F38,H38)</f>
        <v>34</v>
      </c>
      <c r="C38" s="44">
        <f t="shared" ref="C38:C50" si="17">SUM(E38,G38,I38)</f>
        <v>6541</v>
      </c>
      <c r="D38" s="40">
        <v>25</v>
      </c>
      <c r="E38" s="44">
        <v>5044</v>
      </c>
      <c r="F38" s="16">
        <v>9</v>
      </c>
      <c r="G38" s="44">
        <v>1497</v>
      </c>
      <c r="H38" s="20">
        <v>0</v>
      </c>
      <c r="I38" s="40">
        <v>0</v>
      </c>
    </row>
    <row r="39" spans="1:16" x14ac:dyDescent="0.2">
      <c r="A39" s="12" t="s">
        <v>21</v>
      </c>
      <c r="B39" s="36">
        <f t="shared" si="16"/>
        <v>21</v>
      </c>
      <c r="C39" s="44">
        <f t="shared" si="17"/>
        <v>2917</v>
      </c>
      <c r="D39" s="40">
        <v>14</v>
      </c>
      <c r="E39" s="44">
        <v>1991</v>
      </c>
      <c r="F39" s="16">
        <v>7</v>
      </c>
      <c r="G39" s="44">
        <v>926</v>
      </c>
      <c r="H39" s="20">
        <v>0</v>
      </c>
      <c r="I39" s="40">
        <v>0</v>
      </c>
    </row>
    <row r="40" spans="1:16" x14ac:dyDescent="0.2">
      <c r="A40" s="12" t="s">
        <v>22</v>
      </c>
      <c r="B40" s="36">
        <f t="shared" si="16"/>
        <v>24</v>
      </c>
      <c r="C40" s="44">
        <f t="shared" si="17"/>
        <v>3804</v>
      </c>
      <c r="D40" s="40">
        <v>11</v>
      </c>
      <c r="E40" s="44">
        <v>1903</v>
      </c>
      <c r="F40" s="16">
        <v>13</v>
      </c>
      <c r="G40" s="44">
        <v>1901</v>
      </c>
      <c r="H40" s="20">
        <v>0</v>
      </c>
      <c r="I40" s="40">
        <v>0</v>
      </c>
    </row>
    <row r="41" spans="1:16" x14ac:dyDescent="0.2">
      <c r="A41" s="12" t="s">
        <v>23</v>
      </c>
      <c r="B41" s="36">
        <f t="shared" si="16"/>
        <v>39</v>
      </c>
      <c r="C41" s="44">
        <f t="shared" si="17"/>
        <v>6829</v>
      </c>
      <c r="D41" s="40">
        <v>27</v>
      </c>
      <c r="E41" s="44">
        <v>5263</v>
      </c>
      <c r="F41" s="16">
        <v>12</v>
      </c>
      <c r="G41" s="44">
        <v>1566</v>
      </c>
      <c r="H41" s="20">
        <v>0</v>
      </c>
      <c r="I41" s="40">
        <v>0</v>
      </c>
      <c r="K41" s="17"/>
      <c r="L41" s="17"/>
      <c r="M41" s="17"/>
      <c r="N41" s="17"/>
      <c r="O41" s="17"/>
      <c r="P41" s="17"/>
    </row>
    <row r="42" spans="1:16" ht="18" customHeight="1" x14ac:dyDescent="0.2">
      <c r="A42" s="12" t="s">
        <v>24</v>
      </c>
      <c r="B42" s="36">
        <f t="shared" si="16"/>
        <v>72</v>
      </c>
      <c r="C42" s="44">
        <f t="shared" si="17"/>
        <v>18213</v>
      </c>
      <c r="D42" s="40">
        <v>39</v>
      </c>
      <c r="E42" s="44">
        <v>9705</v>
      </c>
      <c r="F42" s="16">
        <v>33</v>
      </c>
      <c r="G42" s="44">
        <v>8508</v>
      </c>
      <c r="H42" s="20">
        <v>0</v>
      </c>
      <c r="I42" s="40">
        <v>0</v>
      </c>
    </row>
    <row r="43" spans="1:16" ht="14.25" customHeight="1" x14ac:dyDescent="0.2">
      <c r="A43" s="12" t="s">
        <v>25</v>
      </c>
      <c r="B43" s="36">
        <f t="shared" si="16"/>
        <v>32</v>
      </c>
      <c r="C43" s="44">
        <f t="shared" si="17"/>
        <v>4447</v>
      </c>
      <c r="D43" s="40">
        <v>20</v>
      </c>
      <c r="E43" s="44">
        <v>3310</v>
      </c>
      <c r="F43" s="16">
        <v>12</v>
      </c>
      <c r="G43" s="44">
        <v>1137</v>
      </c>
      <c r="H43" s="20">
        <v>0</v>
      </c>
      <c r="I43" s="40">
        <v>0</v>
      </c>
      <c r="K43" s="17"/>
      <c r="L43" s="17"/>
      <c r="M43" s="17"/>
      <c r="N43" s="17"/>
      <c r="O43" s="17"/>
      <c r="P43" s="17"/>
    </row>
    <row r="44" spans="1:16" s="17" customFormat="1" x14ac:dyDescent="0.2">
      <c r="A44" s="12" t="s">
        <v>26</v>
      </c>
      <c r="B44" s="36">
        <f t="shared" si="16"/>
        <v>29</v>
      </c>
      <c r="C44" s="44">
        <f t="shared" si="17"/>
        <v>2929</v>
      </c>
      <c r="D44" s="40">
        <v>21</v>
      </c>
      <c r="E44" s="44">
        <v>2343</v>
      </c>
      <c r="F44" s="16">
        <v>8</v>
      </c>
      <c r="G44" s="44">
        <v>586</v>
      </c>
      <c r="H44" s="20">
        <v>0</v>
      </c>
      <c r="I44" s="40">
        <v>0</v>
      </c>
      <c r="K44" s="12"/>
      <c r="L44" s="12"/>
      <c r="M44" s="12"/>
      <c r="N44" s="12"/>
      <c r="O44" s="12"/>
      <c r="P44" s="12"/>
    </row>
    <row r="45" spans="1:16" x14ac:dyDescent="0.2">
      <c r="A45" s="12" t="s">
        <v>27</v>
      </c>
      <c r="B45" s="36">
        <f t="shared" si="16"/>
        <v>19</v>
      </c>
      <c r="C45" s="44">
        <f t="shared" si="17"/>
        <v>2319</v>
      </c>
      <c r="D45" s="40">
        <v>13</v>
      </c>
      <c r="E45" s="44">
        <v>1748</v>
      </c>
      <c r="F45" s="16">
        <v>6</v>
      </c>
      <c r="G45" s="44">
        <v>571</v>
      </c>
      <c r="H45" s="20">
        <v>0</v>
      </c>
      <c r="I45" s="40">
        <v>0</v>
      </c>
    </row>
    <row r="46" spans="1:16" x14ac:dyDescent="0.2">
      <c r="A46" s="12" t="s">
        <v>28</v>
      </c>
      <c r="B46" s="36">
        <f t="shared" si="16"/>
        <v>22</v>
      </c>
      <c r="C46" s="44">
        <f t="shared" si="17"/>
        <v>3275</v>
      </c>
      <c r="D46" s="40">
        <v>13</v>
      </c>
      <c r="E46" s="44">
        <v>2092</v>
      </c>
      <c r="F46" s="16">
        <v>9</v>
      </c>
      <c r="G46" s="44">
        <v>1183</v>
      </c>
      <c r="H46" s="20">
        <v>0</v>
      </c>
      <c r="I46" s="40">
        <v>0</v>
      </c>
    </row>
    <row r="47" spans="1:16" ht="18" customHeight="1" x14ac:dyDescent="0.2">
      <c r="A47" s="12" t="s">
        <v>29</v>
      </c>
      <c r="B47" s="36">
        <f t="shared" si="16"/>
        <v>55</v>
      </c>
      <c r="C47" s="44">
        <f t="shared" si="17"/>
        <v>15995</v>
      </c>
      <c r="D47" s="40">
        <v>28</v>
      </c>
      <c r="E47" s="44">
        <v>7615</v>
      </c>
      <c r="F47" s="16">
        <v>27</v>
      </c>
      <c r="G47" s="44">
        <v>8380</v>
      </c>
      <c r="H47" s="20">
        <v>0</v>
      </c>
      <c r="I47" s="40">
        <v>0</v>
      </c>
    </row>
    <row r="48" spans="1:16" ht="14.25" customHeight="1" x14ac:dyDescent="0.2">
      <c r="A48" s="12" t="s">
        <v>30</v>
      </c>
      <c r="B48" s="36">
        <f t="shared" si="16"/>
        <v>17</v>
      </c>
      <c r="C48" s="44">
        <f t="shared" si="17"/>
        <v>2886</v>
      </c>
      <c r="D48" s="40">
        <v>12</v>
      </c>
      <c r="E48" s="44">
        <v>2432</v>
      </c>
      <c r="F48" s="16">
        <v>5</v>
      </c>
      <c r="G48" s="44">
        <v>454</v>
      </c>
      <c r="H48" s="20">
        <v>0</v>
      </c>
      <c r="I48" s="40">
        <v>0</v>
      </c>
    </row>
    <row r="49" spans="1:9" x14ac:dyDescent="0.2">
      <c r="A49" s="12" t="s">
        <v>31</v>
      </c>
      <c r="B49" s="36">
        <f t="shared" si="16"/>
        <v>19</v>
      </c>
      <c r="C49" s="44">
        <f t="shared" si="17"/>
        <v>2276</v>
      </c>
      <c r="D49" s="40">
        <v>13</v>
      </c>
      <c r="E49" s="44">
        <v>1500</v>
      </c>
      <c r="F49" s="16">
        <v>6</v>
      </c>
      <c r="G49" s="44">
        <v>776</v>
      </c>
      <c r="H49" s="20">
        <v>0</v>
      </c>
      <c r="I49" s="40">
        <v>0</v>
      </c>
    </row>
    <row r="50" spans="1:9" s="17" customFormat="1" ht="15.75" customHeight="1" x14ac:dyDescent="0.2">
      <c r="A50" s="18" t="s">
        <v>32</v>
      </c>
      <c r="B50" s="37">
        <f t="shared" si="16"/>
        <v>423</v>
      </c>
      <c r="C50" s="45">
        <f t="shared" si="17"/>
        <v>81587</v>
      </c>
      <c r="D50" s="41">
        <f>SUM(D37:D49)</f>
        <v>253</v>
      </c>
      <c r="E50" s="45">
        <f t="shared" ref="E50" si="18">SUM(E37:E49)</f>
        <v>48504</v>
      </c>
      <c r="F50" s="19">
        <f t="shared" ref="F50" si="19">SUM(F37:F49)</f>
        <v>169</v>
      </c>
      <c r="G50" s="45">
        <f t="shared" ref="G50" si="20">SUM(G37:G49)</f>
        <v>33027</v>
      </c>
      <c r="H50" s="21">
        <f t="shared" ref="H50" si="21">SUM(H37:H49)</f>
        <v>1</v>
      </c>
      <c r="I50" s="41">
        <f t="shared" ref="I50" si="22">SUM(I37:I49)</f>
        <v>56</v>
      </c>
    </row>
  </sheetData>
  <mergeCells count="9">
    <mergeCell ref="B21:I21"/>
    <mergeCell ref="B36:I36"/>
    <mergeCell ref="A1:I1"/>
    <mergeCell ref="A3:A5"/>
    <mergeCell ref="B3:C4"/>
    <mergeCell ref="F4:G4"/>
    <mergeCell ref="H4:I4"/>
    <mergeCell ref="D3:I3"/>
    <mergeCell ref="D4:E4"/>
  </mergeCells>
  <pageMargins left="0.78740157480314965" right="0.78740157480314965" top="0.98425196850393704" bottom="0.78740157480314965" header="0.31496062992125984" footer="0.31496062992125984"/>
  <pageSetup paperSize="9" orientation="portrait" r:id="rId1"/>
  <headerFooter>
    <oddFooter>&amp;C&amp;"Arial,Standard"&amp;6© Statistisches Landesamt des Freistaates Sachsen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showGridLines="0" workbookViewId="0">
      <selection sqref="A1:G1"/>
    </sheetView>
  </sheetViews>
  <sheetFormatPr baseColWidth="10" defaultRowHeight="12" x14ac:dyDescent="0.2"/>
  <cols>
    <col min="1" max="1" width="29.85546875" style="12" customWidth="1"/>
    <col min="2" max="7" width="10.7109375" style="12" customWidth="1"/>
    <col min="8" max="16384" width="11.42578125" style="12"/>
  </cols>
  <sheetData>
    <row r="1" spans="1:7" ht="30" customHeight="1" x14ac:dyDescent="0.2">
      <c r="A1" s="85" t="s">
        <v>55</v>
      </c>
      <c r="B1" s="85"/>
      <c r="C1" s="85"/>
      <c r="D1" s="85"/>
      <c r="E1" s="85"/>
      <c r="F1" s="85"/>
      <c r="G1" s="85"/>
    </row>
    <row r="3" spans="1:7" ht="12" customHeight="1" x14ac:dyDescent="0.2">
      <c r="A3" s="86" t="s">
        <v>33</v>
      </c>
      <c r="B3" s="89" t="s">
        <v>12</v>
      </c>
      <c r="C3" s="89"/>
      <c r="D3" s="89" t="s">
        <v>43</v>
      </c>
      <c r="E3" s="89"/>
      <c r="F3" s="89"/>
      <c r="G3" s="92"/>
    </row>
    <row r="4" spans="1:7" ht="15.75" customHeight="1" x14ac:dyDescent="0.2">
      <c r="A4" s="87"/>
      <c r="B4" s="90"/>
      <c r="C4" s="90"/>
      <c r="D4" s="91" t="s">
        <v>16</v>
      </c>
      <c r="E4" s="87"/>
      <c r="F4" s="90" t="s">
        <v>13</v>
      </c>
      <c r="G4" s="91"/>
    </row>
    <row r="5" spans="1:7" ht="22.5" x14ac:dyDescent="0.2">
      <c r="A5" s="88"/>
      <c r="B5" s="13" t="s">
        <v>14</v>
      </c>
      <c r="C5" s="2" t="s">
        <v>46</v>
      </c>
      <c r="D5" s="13" t="s">
        <v>14</v>
      </c>
      <c r="E5" s="2" t="s">
        <v>46</v>
      </c>
      <c r="F5" s="13" t="s">
        <v>14</v>
      </c>
      <c r="G5" s="3" t="s">
        <v>46</v>
      </c>
    </row>
    <row r="6" spans="1:7" x14ac:dyDescent="0.2">
      <c r="A6" s="14"/>
      <c r="B6" s="40"/>
      <c r="C6" s="60"/>
      <c r="D6" s="61"/>
      <c r="E6" s="60"/>
      <c r="F6" s="62"/>
      <c r="G6" s="63"/>
    </row>
    <row r="7" spans="1:7" s="17" customFormat="1" x14ac:dyDescent="0.2">
      <c r="A7" s="12" t="s">
        <v>19</v>
      </c>
      <c r="B7" s="36">
        <f>SUM(D7,F7)</f>
        <v>124</v>
      </c>
      <c r="C7" s="44">
        <f>SUM(E7,G7)</f>
        <v>36566</v>
      </c>
      <c r="D7" s="40">
        <f>Kreise!B22</f>
        <v>84</v>
      </c>
      <c r="E7" s="44">
        <f>Kreise!C22</f>
        <v>27410</v>
      </c>
      <c r="F7" s="16">
        <f>Kreise!B37</f>
        <v>40</v>
      </c>
      <c r="G7" s="56">
        <f>Kreise!C37</f>
        <v>9156</v>
      </c>
    </row>
    <row r="8" spans="1:7" ht="14.25" customHeight="1" x14ac:dyDescent="0.2">
      <c r="A8" s="12" t="s">
        <v>20</v>
      </c>
      <c r="B8" s="36">
        <f t="shared" ref="B8:B19" si="0">SUM(D8,F8)</f>
        <v>166</v>
      </c>
      <c r="C8" s="44">
        <f t="shared" ref="C8:C19" si="1">SUM(E8,G8)</f>
        <v>37774</v>
      </c>
      <c r="D8" s="40">
        <f>Kreise!B23</f>
        <v>132</v>
      </c>
      <c r="E8" s="44">
        <f>Kreise!C23</f>
        <v>31233</v>
      </c>
      <c r="F8" s="16">
        <f>Kreise!B38</f>
        <v>34</v>
      </c>
      <c r="G8" s="56">
        <f>Kreise!C38</f>
        <v>6541</v>
      </c>
    </row>
    <row r="9" spans="1:7" x14ac:dyDescent="0.2">
      <c r="A9" s="12" t="s">
        <v>21</v>
      </c>
      <c r="B9" s="36">
        <f t="shared" si="0"/>
        <v>143</v>
      </c>
      <c r="C9" s="44">
        <f t="shared" si="1"/>
        <v>34238</v>
      </c>
      <c r="D9" s="40">
        <f>Kreise!B24</f>
        <v>122</v>
      </c>
      <c r="E9" s="44">
        <f>Kreise!C24</f>
        <v>31321</v>
      </c>
      <c r="F9" s="16">
        <f>Kreise!B39</f>
        <v>21</v>
      </c>
      <c r="G9" s="56">
        <f>Kreise!C39</f>
        <v>2917</v>
      </c>
    </row>
    <row r="10" spans="1:7" x14ac:dyDescent="0.2">
      <c r="A10" s="12" t="s">
        <v>22</v>
      </c>
      <c r="B10" s="36">
        <f t="shared" si="0"/>
        <v>109</v>
      </c>
      <c r="C10" s="44">
        <f t="shared" si="1"/>
        <v>26551</v>
      </c>
      <c r="D10" s="40">
        <f>Kreise!B25</f>
        <v>85</v>
      </c>
      <c r="E10" s="44">
        <f>Kreise!C25</f>
        <v>22747</v>
      </c>
      <c r="F10" s="16">
        <f>Kreise!B40</f>
        <v>24</v>
      </c>
      <c r="G10" s="56">
        <f>Kreise!C40</f>
        <v>3804</v>
      </c>
    </row>
    <row r="11" spans="1:7" x14ac:dyDescent="0.2">
      <c r="A11" s="12" t="s">
        <v>23</v>
      </c>
      <c r="B11" s="36">
        <f t="shared" si="0"/>
        <v>141</v>
      </c>
      <c r="C11" s="44">
        <f t="shared" si="1"/>
        <v>37647</v>
      </c>
      <c r="D11" s="40">
        <f>Kreise!B26</f>
        <v>102</v>
      </c>
      <c r="E11" s="44">
        <f>Kreise!C26</f>
        <v>30818</v>
      </c>
      <c r="F11" s="16">
        <f>Kreise!B41</f>
        <v>39</v>
      </c>
      <c r="G11" s="56">
        <f>Kreise!C41</f>
        <v>6829</v>
      </c>
    </row>
    <row r="12" spans="1:7" ht="18" customHeight="1" x14ac:dyDescent="0.2">
      <c r="A12" s="12" t="s">
        <v>24</v>
      </c>
      <c r="B12" s="36">
        <f t="shared" si="0"/>
        <v>224</v>
      </c>
      <c r="C12" s="44">
        <f t="shared" si="1"/>
        <v>84125</v>
      </c>
      <c r="D12" s="40">
        <f>Kreise!B27</f>
        <v>152</v>
      </c>
      <c r="E12" s="44">
        <f>Kreise!C27</f>
        <v>65912</v>
      </c>
      <c r="F12" s="16">
        <f>Kreise!B42</f>
        <v>72</v>
      </c>
      <c r="G12" s="56">
        <f>Kreise!C42</f>
        <v>18213</v>
      </c>
    </row>
    <row r="13" spans="1:7" ht="14.25" customHeight="1" x14ac:dyDescent="0.2">
      <c r="A13" s="12" t="s">
        <v>25</v>
      </c>
      <c r="B13" s="36">
        <f t="shared" si="0"/>
        <v>154</v>
      </c>
      <c r="C13" s="44">
        <f t="shared" si="1"/>
        <v>36563</v>
      </c>
      <c r="D13" s="40">
        <f>Kreise!B28</f>
        <v>122</v>
      </c>
      <c r="E13" s="44">
        <f>Kreise!C28</f>
        <v>32116</v>
      </c>
      <c r="F13" s="16">
        <f>Kreise!B43</f>
        <v>32</v>
      </c>
      <c r="G13" s="56">
        <f>Kreise!C43</f>
        <v>4447</v>
      </c>
    </row>
    <row r="14" spans="1:7" s="17" customFormat="1" x14ac:dyDescent="0.2">
      <c r="A14" s="12" t="s">
        <v>26</v>
      </c>
      <c r="B14" s="36">
        <f t="shared" si="0"/>
        <v>126</v>
      </c>
      <c r="C14" s="44">
        <f t="shared" si="1"/>
        <v>29874</v>
      </c>
      <c r="D14" s="40">
        <f>Kreise!B29</f>
        <v>97</v>
      </c>
      <c r="E14" s="44">
        <f>Kreise!C29</f>
        <v>26945</v>
      </c>
      <c r="F14" s="16">
        <f>Kreise!B44</f>
        <v>29</v>
      </c>
      <c r="G14" s="56">
        <f>Kreise!C44</f>
        <v>2929</v>
      </c>
    </row>
    <row r="15" spans="1:7" x14ac:dyDescent="0.2">
      <c r="A15" s="12" t="s">
        <v>27</v>
      </c>
      <c r="B15" s="36">
        <f t="shared" si="0"/>
        <v>104</v>
      </c>
      <c r="C15" s="44">
        <f t="shared" si="1"/>
        <v>29667</v>
      </c>
      <c r="D15" s="40">
        <f>Kreise!B30</f>
        <v>85</v>
      </c>
      <c r="E15" s="44">
        <f>Kreise!C30</f>
        <v>27348</v>
      </c>
      <c r="F15" s="16">
        <f>Kreise!B45</f>
        <v>19</v>
      </c>
      <c r="G15" s="56">
        <f>Kreise!C45</f>
        <v>2319</v>
      </c>
    </row>
    <row r="16" spans="1:7" x14ac:dyDescent="0.2">
      <c r="A16" s="12" t="s">
        <v>28</v>
      </c>
      <c r="B16" s="36">
        <f t="shared" si="0"/>
        <v>114</v>
      </c>
      <c r="C16" s="44">
        <f t="shared" si="1"/>
        <v>29900</v>
      </c>
      <c r="D16" s="40">
        <f>Kreise!B31</f>
        <v>92</v>
      </c>
      <c r="E16" s="44">
        <f>Kreise!C31</f>
        <v>26625</v>
      </c>
      <c r="F16" s="16">
        <f>Kreise!B46</f>
        <v>22</v>
      </c>
      <c r="G16" s="56">
        <f>Kreise!C46</f>
        <v>3275</v>
      </c>
    </row>
    <row r="17" spans="1:7" ht="18" customHeight="1" x14ac:dyDescent="0.2">
      <c r="A17" s="12" t="s">
        <v>29</v>
      </c>
      <c r="B17" s="36">
        <f t="shared" si="0"/>
        <v>210</v>
      </c>
      <c r="C17" s="44">
        <f t="shared" si="1"/>
        <v>81877</v>
      </c>
      <c r="D17" s="40">
        <f>Kreise!B32</f>
        <v>155</v>
      </c>
      <c r="E17" s="44">
        <f>Kreise!C32</f>
        <v>65882</v>
      </c>
      <c r="F17" s="16">
        <f>Kreise!B47</f>
        <v>55</v>
      </c>
      <c r="G17" s="56">
        <f>Kreise!C47</f>
        <v>15995</v>
      </c>
    </row>
    <row r="18" spans="1:7" ht="14.25" customHeight="1" x14ac:dyDescent="0.2">
      <c r="A18" s="12" t="s">
        <v>30</v>
      </c>
      <c r="B18" s="36">
        <f t="shared" si="0"/>
        <v>105</v>
      </c>
      <c r="C18" s="44">
        <f t="shared" si="1"/>
        <v>30089</v>
      </c>
      <c r="D18" s="40">
        <f>Kreise!B33</f>
        <v>88</v>
      </c>
      <c r="E18" s="44">
        <f>Kreise!C33</f>
        <v>27203</v>
      </c>
      <c r="F18" s="16">
        <f>Kreise!B48</f>
        <v>17</v>
      </c>
      <c r="G18" s="56">
        <f>Kreise!C48</f>
        <v>2886</v>
      </c>
    </row>
    <row r="19" spans="1:7" x14ac:dyDescent="0.2">
      <c r="A19" s="12" t="s">
        <v>31</v>
      </c>
      <c r="B19" s="36">
        <f t="shared" si="0"/>
        <v>97</v>
      </c>
      <c r="C19" s="44">
        <f t="shared" si="1"/>
        <v>25478</v>
      </c>
      <c r="D19" s="40">
        <f>Kreise!B34</f>
        <v>78</v>
      </c>
      <c r="E19" s="44">
        <f>Kreise!C34</f>
        <v>23202</v>
      </c>
      <c r="F19" s="16">
        <f>Kreise!B49</f>
        <v>19</v>
      </c>
      <c r="G19" s="56">
        <f>Kreise!C49</f>
        <v>2276</v>
      </c>
    </row>
    <row r="20" spans="1:7" s="17" customFormat="1" ht="15.75" customHeight="1" x14ac:dyDescent="0.2">
      <c r="A20" s="18" t="s">
        <v>32</v>
      </c>
      <c r="B20" s="37">
        <f>SUM(B7:B19)</f>
        <v>1817</v>
      </c>
      <c r="C20" s="45">
        <f t="shared" ref="C20:G20" si="2">SUM(C7:C19)</f>
        <v>520349</v>
      </c>
      <c r="D20" s="41">
        <f t="shared" si="2"/>
        <v>1394</v>
      </c>
      <c r="E20" s="45">
        <f t="shared" si="2"/>
        <v>438762</v>
      </c>
      <c r="F20" s="19">
        <f t="shared" si="2"/>
        <v>423</v>
      </c>
      <c r="G20" s="57">
        <f t="shared" si="2"/>
        <v>81587</v>
      </c>
    </row>
  </sheetData>
  <mergeCells count="6">
    <mergeCell ref="A1:G1"/>
    <mergeCell ref="A3:A5"/>
    <mergeCell ref="B3:C4"/>
    <mergeCell ref="D3:G3"/>
    <mergeCell ref="D4:E4"/>
    <mergeCell ref="F4:G4"/>
  </mergeCells>
  <pageMargins left="0.78740157480314965" right="0.78740157480314965" top="0.98425196850393704" bottom="0.78740157480314965" header="0.31496062992125984" footer="0.31496062992125984"/>
  <pageSetup paperSize="9" orientation="portrait" r:id="rId1"/>
  <headerFooter>
    <oddFooter>&amp;C&amp;"Arial,Standard"&amp;6© Statistisches Landesamt des Freistaates Sachsen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Kreise</vt:lpstr>
      <vt:lpstr>Kreise kurz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Allgemein- und berufsbildende Schulen sowie Schulen des zweiten Bildungsweges im Freistaat Sachsen im Schuljahr 2023/2024 nach Schularten und Trägerschaft						</dc:title>
  <dc:creator>Statistisches Landesamt des Freistaates Sachsen</dc:creator>
  <cp:lastModifiedBy>Statistisches Landesamt des Freistaates Sachsen</cp:lastModifiedBy>
  <cp:lastPrinted>2020-01-27T09:22:10Z</cp:lastPrinted>
  <dcterms:created xsi:type="dcterms:W3CDTF">2018-01-04T11:09:09Z</dcterms:created>
  <dcterms:modified xsi:type="dcterms:W3CDTF">2024-03-27T09:53:55Z</dcterms:modified>
</cp:coreProperties>
</file>